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75" tabRatio="788" activeTab="2"/>
  </bookViews>
  <sheets>
    <sheet name="Form แผนการเรียนบัญชีปวช." sheetId="1" r:id="rId1"/>
    <sheet name="Form แผนการเรียนบัญชีปวส.(ปวช.)" sheetId="2" r:id="rId2"/>
    <sheet name="Form แผนการเรียนบัญชีปวส.(ม.6)" sheetId="3" r:id="rId3"/>
  </sheets>
  <definedNames>
    <definedName name="_xlnm.Print_Area" localSheetId="0">'Form แผนการเรียนบัญชีปวช.'!$A$1:$U$39</definedName>
    <definedName name="_xlnm.Print_Area" localSheetId="1">'Form แผนการเรียนบัญชีปวส.(ปวช.)'!$A$1:$U$34</definedName>
    <definedName name="_xlnm.Print_Area" localSheetId="2">'Form แผนการเรียนบัญชีปวส.(ม.6)'!$A$1:$U$37</definedName>
  </definedNames>
  <calcPr fullCalcOnLoad="1"/>
</workbook>
</file>

<file path=xl/sharedStrings.xml><?xml version="1.0" encoding="utf-8"?>
<sst xmlns="http://schemas.openxmlformats.org/spreadsheetml/2006/main" count="708" uniqueCount="277">
  <si>
    <t>หมวดวิชา/รหัสวิชา/ชื่อวิชา</t>
  </si>
  <si>
    <t>ท</t>
  </si>
  <si>
    <t xml:space="preserve">ป </t>
  </si>
  <si>
    <t>น</t>
  </si>
  <si>
    <t>ที่เรียน/ภาค</t>
  </si>
  <si>
    <t>หลักสูตรประกาศนียบัตรวิชาชีพชั้นสูง (ปวส.) พ.ศ.2557</t>
  </si>
  <si>
    <t>ภาคเรียน</t>
  </si>
  <si>
    <t>2.1 กลุ่มทักษะวิชาชีพพื้นฐาน  ( 15 นก.)</t>
  </si>
  <si>
    <t>ตรวจสอบแล้วครบตามโครงสร้างหลักสูตร (ไม่น้อยกว่า</t>
  </si>
  <si>
    <t>หน่วยกิต)</t>
  </si>
  <si>
    <t>2.4 ฝึกประสบการณ์ทักษะวิชาชีพ ( 4  นก.)</t>
  </si>
  <si>
    <t>1. หมวดวิชาทักษะชีวิต ไม่น้อยกว่า 21 หน่วยกิต</t>
  </si>
  <si>
    <t>2.5 โครงการพัฒนาทักษะวิชาชีพ  ( 4  นก.)</t>
  </si>
  <si>
    <t>3. หมวดวิชาเลือกเสรี ไม่น้อยกว่า 6 หน่วยกิต</t>
  </si>
  <si>
    <t xml:space="preserve"> 1.2.1 กลุ่มวิชาวิทยาศาสตร์  (ไม่น้อยกว่า 3 นก.)</t>
  </si>
  <si>
    <t xml:space="preserve"> 1.2.2 กลุ่มวิชาคณิตศาสตร์  (ไม่น้อยกว่า 3 นก.)</t>
  </si>
  <si>
    <t>3000-2001</t>
  </si>
  <si>
    <t xml:space="preserve"> 1.3.1 กลุ่มวิชาสังคมศาสตร์  (ไม่น้อยกว่า 3 นก.)</t>
  </si>
  <si>
    <t>กิจกรรมองค์การวิชาชีพ 2</t>
  </si>
  <si>
    <t xml:space="preserve"> 1.3.2 กลุ่มวิชามนุษยศาสตร์  (ไม่น้อยกว่า 3 นก.)</t>
  </si>
  <si>
    <t>รวม ชั่วโมง -  หน่วยกิต</t>
  </si>
  <si>
    <t xml:space="preserve">โครงสร้างหลักสูตร รวม หน่วยกิต ไม่น้อยกว่า </t>
  </si>
  <si>
    <t>เรียน 2 ภาคเรียน</t>
  </si>
  <si>
    <t>ชม.</t>
  </si>
  <si>
    <t>ภาคเรียน ละ</t>
  </si>
  <si>
    <t>2002-0004</t>
  </si>
  <si>
    <r>
      <t xml:space="preserve">2.3 กลุ่มทักษะวิชาชีพเลือก </t>
    </r>
    <r>
      <rPr>
        <b/>
        <sz val="12"/>
        <rFont val="AngsanaUPC"/>
        <family val="1"/>
      </rPr>
      <t>(ไม่น้อยกว่า 12 นก.)</t>
    </r>
  </si>
  <si>
    <t>สศ.</t>
  </si>
  <si>
    <t>สป.</t>
  </si>
  <si>
    <t>3000-1101</t>
  </si>
  <si>
    <t>ภาษาไทยเพื่อสื่อสารในงานอาชีพ</t>
  </si>
  <si>
    <t>3001-1001</t>
  </si>
  <si>
    <t>การบริหารงานคุณภาพในองค์การ</t>
  </si>
  <si>
    <t>*</t>
  </si>
  <si>
    <t>3001-2001</t>
  </si>
  <si>
    <t>เทคโนโลยีสารสนเทศเพื่อการจัดการอาชีพ</t>
  </si>
  <si>
    <t>โครงการ</t>
  </si>
  <si>
    <t>1/61</t>
  </si>
  <si>
    <t>2/61</t>
  </si>
  <si>
    <t>1/60</t>
  </si>
  <si>
    <t>2/60</t>
  </si>
  <si>
    <t>หน่วยกิต</t>
  </si>
  <si>
    <t>2.2 กลุ่มทักษะวิชาชีพเฉพาะ  ( 21 นก.)</t>
  </si>
  <si>
    <t>ฝึกงาน 1</t>
  </si>
  <si>
    <t>ฝึกงาน 2</t>
  </si>
  <si>
    <r>
      <t xml:space="preserve">1.1 กลุ่มทักษะภาษาและการสื่อสาร </t>
    </r>
    <r>
      <rPr>
        <b/>
        <sz val="11"/>
        <rFont val="Angsana New"/>
        <family val="1"/>
      </rPr>
      <t>(ไม่น้อยกว่า 9 นก.)</t>
    </r>
  </si>
  <si>
    <r>
      <t xml:space="preserve"> 1.1.1 กลุ่มวิชาภาษาไทย </t>
    </r>
    <r>
      <rPr>
        <b/>
        <sz val="12"/>
        <rFont val="Angsana New"/>
        <family val="1"/>
      </rPr>
      <t>(ไม่น้อยกว่า 3 นก.)</t>
    </r>
  </si>
  <si>
    <r>
      <t xml:space="preserve">1.2 กลุ่มทักษะการคิดและการแก้ปัญหา </t>
    </r>
    <r>
      <rPr>
        <b/>
        <sz val="11"/>
        <rFont val="Angsana New"/>
        <family val="1"/>
      </rPr>
      <t>(ไม่น้อยกว่า 6 นก.)</t>
    </r>
  </si>
  <si>
    <r>
      <t xml:space="preserve">1.3 กลุ่มทักษะทางสังคมและการดำรงชีวิต </t>
    </r>
    <r>
      <rPr>
        <b/>
        <sz val="10"/>
        <rFont val="Angsana New"/>
        <family val="1"/>
      </rPr>
      <t>(ไม่น้อยกว่า 6 นก.)</t>
    </r>
  </si>
  <si>
    <t>โครงสร้างตลอดหลักสูตร วิทยาลัยการอาชีพวารินชำราบ</t>
  </si>
  <si>
    <t>หลักสูตรประกาศนียบัตรวิชาชีพ (ปวช.) พ.ศ.2556</t>
  </si>
  <si>
    <t>2000-1101</t>
  </si>
  <si>
    <t>ภาษาไทยพื้นฐาน</t>
  </si>
  <si>
    <t>2000-1201</t>
  </si>
  <si>
    <t>2000-1102</t>
  </si>
  <si>
    <t>ภาษาไทยเพื่ออาชีพ</t>
  </si>
  <si>
    <t>2000-1202</t>
  </si>
  <si>
    <t>ภาษาอังกฤษในชีวิตจริง 1</t>
  </si>
  <si>
    <t>2000-1203</t>
  </si>
  <si>
    <t>2000-1219</t>
  </si>
  <si>
    <t>ภาษาอังกฤษสำหรับงานบัญชี</t>
  </si>
  <si>
    <t>2/62</t>
  </si>
  <si>
    <t>2000-1301</t>
  </si>
  <si>
    <t>วิทยาศาสตร์เพื่อพัฒนาทักษะชีวิต</t>
  </si>
  <si>
    <t>2000-1306</t>
  </si>
  <si>
    <t>โครงงานวิทยาศาสตร์</t>
  </si>
  <si>
    <t>1. หมวดวิชาทักษะชีวิต ไม่น้อยกว่า 22 หน่วยกิต</t>
  </si>
  <si>
    <t xml:space="preserve"> 1.2.2 กลุ่มวิชาคณิตศาสตร์  (ไม่น้อยกว่า 4 นก.)</t>
  </si>
  <si>
    <t xml:space="preserve"> 1.3.2 กลุ่มวิชามนุษยศาสตร์  (ไม่น้อยกว่า 2 นก.)</t>
  </si>
  <si>
    <t xml:space="preserve"> 1.1.2 กลุ่มวิชาภาษาต่างประเทศ (ไม่น้อยกว่า 6 นก.)</t>
  </si>
  <si>
    <t>2000-1303</t>
  </si>
  <si>
    <t>วิทยาศาสตร์เพื่อพัฒนาอาชีพธุรกิจและบริการ</t>
  </si>
  <si>
    <t>2000-1401</t>
  </si>
  <si>
    <t>คณิตศาสตร์พื้นฐาน</t>
  </si>
  <si>
    <t>2000-1402</t>
  </si>
  <si>
    <t>2000-1501</t>
  </si>
  <si>
    <t>หน้าที่พลเมืองและศีลธรรม</t>
  </si>
  <si>
    <t>2000-1607</t>
  </si>
  <si>
    <t>2000-1507</t>
  </si>
  <si>
    <t>ประวัติศาสตร์ชาติไทย</t>
  </si>
  <si>
    <t>2000-1601</t>
  </si>
  <si>
    <t>พลศึกษาเพื่อพัฒนาสุขภาพ</t>
  </si>
  <si>
    <t>เพศวิถีศึกษา</t>
  </si>
  <si>
    <t xml:space="preserve"> 1.2.1 กลุ่มวิชาวิทยาศาสตร์  (ไม่น้อยกว่า 5 นก.)</t>
  </si>
  <si>
    <t>ภาษาอังกฤษในชีวิตจริง 2</t>
  </si>
  <si>
    <t>ภาษาอังกฤษฟัง - พูด 1</t>
  </si>
  <si>
    <t>2000-1001</t>
  </si>
  <si>
    <t>ความรู้เกี่ยวกับงานอาชีพ</t>
  </si>
  <si>
    <t>2200-1002</t>
  </si>
  <si>
    <t>การบัญชีเบื้องต้น 1</t>
  </si>
  <si>
    <t>2000-1004</t>
  </si>
  <si>
    <t>การขายเบื้องต้น</t>
  </si>
  <si>
    <t>2200-1006</t>
  </si>
  <si>
    <t>พิมพ์ดีดไทยเบื้องต้น 1</t>
  </si>
  <si>
    <t>2201-1001</t>
  </si>
  <si>
    <t>เศรษฐศาสตร์เบื้องต้น</t>
  </si>
  <si>
    <t>2000-2001</t>
  </si>
  <si>
    <t>คอมพิวเตอร์และระบบสารสนเทศเพื่องานอาชีพ</t>
  </si>
  <si>
    <t>2200-1003</t>
  </si>
  <si>
    <t>การบัญชีเบื้องต้น 2</t>
  </si>
  <si>
    <t>2200-1005</t>
  </si>
  <si>
    <t>การขายเบื้องต้น  2</t>
  </si>
  <si>
    <t>2200-1007</t>
  </si>
  <si>
    <t>พิมพ์ดีดอังกฤษเบื้องต้น</t>
  </si>
  <si>
    <t>2. หมวดทักษะวิชาชีพ ไม่น้อยกว่า 71 หน่วยกิต</t>
  </si>
  <si>
    <t>2.1 กลุ่มทักษะวิชาชีพพื้นฐาน  ( 18 นก.)</t>
  </si>
  <si>
    <t>2.2 กลุ่มทักษะวิชาชีพเฉพาะ  ( 24 นก.)</t>
  </si>
  <si>
    <t>2201-2005</t>
  </si>
  <si>
    <t>ภาษีเงินได้บุคคลธรรมดากับการบัญชี</t>
  </si>
  <si>
    <t>2201-2001</t>
  </si>
  <si>
    <t>การบัญชีสำหรับกิจการซื้อขายสินค้า</t>
  </si>
  <si>
    <t>2201-2007</t>
  </si>
  <si>
    <t>การใช้คอมพิวเตอร์ในงานบัญชี</t>
  </si>
  <si>
    <t>2201-2003</t>
  </si>
  <si>
    <t>การบัญชีบริษัทจำกัด</t>
  </si>
  <si>
    <t>2201-2002</t>
  </si>
  <si>
    <t>การบัญชีห้างหุ้นส่วน</t>
  </si>
  <si>
    <t>2201-2004</t>
  </si>
  <si>
    <t>การบัญชีต้นทุนเบื้องต้น</t>
  </si>
  <si>
    <t>2201-2006</t>
  </si>
  <si>
    <t>ภาษีเงินได้นิติบุคคลกับการบัญชี</t>
  </si>
  <si>
    <t>2201-2008</t>
  </si>
  <si>
    <t>กระบวนการจัดทำบัญชี</t>
  </si>
  <si>
    <t>2001-1003</t>
  </si>
  <si>
    <t>พลังงานและสิ่งแวดล้อม</t>
  </si>
  <si>
    <t>2001-1004</t>
  </si>
  <si>
    <t>อาชีวอนามัยและความปลอดภัย</t>
  </si>
  <si>
    <t>2201-2102</t>
  </si>
  <si>
    <t>การบัญชีเช่าซื้อและฝากขาย</t>
  </si>
  <si>
    <t>2001-1002</t>
  </si>
  <si>
    <t>การเป็นผู้ประกอบการ</t>
  </si>
  <si>
    <t>2201-2101</t>
  </si>
  <si>
    <t>2201-2106</t>
  </si>
  <si>
    <t>การบัญชีสินค้าและระบบบัญชีเดี่ยว</t>
  </si>
  <si>
    <t>การบัญชีปฏิบัติการภาษาอังกฤษ</t>
  </si>
  <si>
    <t>2201-5101</t>
  </si>
  <si>
    <t>ปฏิบัติงานการบัญชี 1</t>
  </si>
  <si>
    <t>2201-5102</t>
  </si>
  <si>
    <t>ปฏิบัติงานการบัญชี 2</t>
  </si>
  <si>
    <t>2201-5103</t>
  </si>
  <si>
    <t>2201-5104</t>
  </si>
  <si>
    <t>2201-5105</t>
  </si>
  <si>
    <t>2201-5106</t>
  </si>
  <si>
    <t>ปฏิบัติงานการบัญชี 3</t>
  </si>
  <si>
    <t>ปฏิบัติงานการบัญชี 4</t>
  </si>
  <si>
    <t>ปฏิบัติงานการบัญชี 5</t>
  </si>
  <si>
    <t>ปฏิบัติงานการบัญชี 6</t>
  </si>
  <si>
    <t>1/62</t>
  </si>
  <si>
    <t>4.  กิจกรรมเสริมหลักสูตร  ( 2 ชั่วโมงต่อสัปดาห์)</t>
  </si>
  <si>
    <t>2201-8002</t>
  </si>
  <si>
    <t>2201-8003</t>
  </si>
  <si>
    <t>2201-8501</t>
  </si>
  <si>
    <t>2201-2109</t>
  </si>
  <si>
    <t>การจัดการสินค้าคงคลัง</t>
  </si>
  <si>
    <t>2200-1008</t>
  </si>
  <si>
    <t>กฎหมายพาณิชย์</t>
  </si>
  <si>
    <t>2001-1006</t>
  </si>
  <si>
    <t>กฎหมายแรงงาน</t>
  </si>
  <si>
    <t>2201-2103</t>
  </si>
  <si>
    <t>การประยุกต์โปรแกรมตารางงานเพื่องานบัญชี</t>
  </si>
  <si>
    <t>2201-2104</t>
  </si>
  <si>
    <t>การบัญชีร่วมค้าและระบบใบสำคัญ</t>
  </si>
  <si>
    <t>กิจกรรมเสริมหลักสูตร 1</t>
  </si>
  <si>
    <t>2000-2002</t>
  </si>
  <si>
    <t>กิจกรรมเสริมหลักสูตร 2</t>
  </si>
  <si>
    <t>2000-2003</t>
  </si>
  <si>
    <t>2000-2004</t>
  </si>
  <si>
    <t>กิจกรรมเสริมหลักสูตร 3</t>
  </si>
  <si>
    <t>กิจกรรมเสริมหลักสูตร 4</t>
  </si>
  <si>
    <t>2000-2005</t>
  </si>
  <si>
    <t>กิจกรรมเสริมหลักสูตร 5</t>
  </si>
  <si>
    <t>2000-2006</t>
  </si>
  <si>
    <t>กิจกรรมเสริมหลักสูตร 6</t>
  </si>
  <si>
    <t>ภาษาไทยเพื่อการสื่อสารในงานอาชีพ</t>
  </si>
  <si>
    <t>3000-1201</t>
  </si>
  <si>
    <t>ภาษาอังกฤษเพื่อการสื่อสารทางธุรกิจและสังคม</t>
  </si>
  <si>
    <t>3000-1208</t>
  </si>
  <si>
    <t>ภาษาอังกฤษธุรกิจในงานอาชีพ</t>
  </si>
  <si>
    <t>3000-1305</t>
  </si>
  <si>
    <t>วิทยาศาสตร์เพื่องานธุรกิจและบริการ</t>
  </si>
  <si>
    <r>
      <t xml:space="preserve">1.1 กลุ่มทักษะภาษาและการสื่อสาร </t>
    </r>
    <r>
      <rPr>
        <b/>
        <sz val="11"/>
        <rFont val="TH SarabunPSK"/>
        <family val="2"/>
      </rPr>
      <t>(ไม่น้อยกว่า 9 นก.)</t>
    </r>
  </si>
  <si>
    <r>
      <t xml:space="preserve"> 1.1.1 กลุ่มวิชาภาษาไทย </t>
    </r>
    <r>
      <rPr>
        <b/>
        <sz val="12"/>
        <rFont val="TH SarabunPSK"/>
        <family val="2"/>
      </rPr>
      <t>(ไม่น้อยกว่า 3 นก.)</t>
    </r>
  </si>
  <si>
    <r>
      <t xml:space="preserve">1.2 กลุ่มทักษะการคิดและการแก้ปัญหา </t>
    </r>
    <r>
      <rPr>
        <b/>
        <sz val="11"/>
        <rFont val="TH SarabunPSK"/>
        <family val="2"/>
      </rPr>
      <t>(ไม่น้อยกว่า 6 นก.)</t>
    </r>
  </si>
  <si>
    <r>
      <t xml:space="preserve">1.3 กลุ่มทักษะทางสังคมและการดำรงชีวิต </t>
    </r>
    <r>
      <rPr>
        <b/>
        <sz val="10"/>
        <rFont val="TH SarabunPSK"/>
        <family val="2"/>
      </rPr>
      <t>(ไม่น้อยกว่า 6 นก.)</t>
    </r>
  </si>
  <si>
    <t>3000-1403</t>
  </si>
  <si>
    <t>คณิตศาสตร์ธุรกิจ</t>
  </si>
  <si>
    <t>3000-1607</t>
  </si>
  <si>
    <t>สารสนเทศเพื่อการเรียนรู้</t>
  </si>
  <si>
    <t>3000-1604</t>
  </si>
  <si>
    <t>เทคนิคการพัฒนาสุขภาพในการทำงาน</t>
  </si>
  <si>
    <t>3000-1501</t>
  </si>
  <si>
    <t>ชีวิตกับสังคมไทย</t>
  </si>
  <si>
    <t>2. หมวดทักษะวิชาชีพ ไม่น้อยกว่า 56 หน่วยกิต</t>
  </si>
  <si>
    <r>
      <t xml:space="preserve">2.3 กลุ่มทักษะวิชาชีพเลือก </t>
    </r>
    <r>
      <rPr>
        <b/>
        <sz val="12"/>
        <rFont val="TH SarabunPSK"/>
        <family val="2"/>
      </rPr>
      <t>(ไม่น้อยกว่า 12 นก.)</t>
    </r>
  </si>
  <si>
    <t>3200-1001</t>
  </si>
  <si>
    <t>หลักเศรษฐศาสตร์</t>
  </si>
  <si>
    <t>3200-1003</t>
  </si>
  <si>
    <t>หลักการตลาด</t>
  </si>
  <si>
    <t>3200-1002</t>
  </si>
  <si>
    <t>หลักการจัดการ</t>
  </si>
  <si>
    <t>3201-2001</t>
  </si>
  <si>
    <t>การบัญชีชั้นกลาง 1</t>
  </si>
  <si>
    <t>3201-2003</t>
  </si>
  <si>
    <t>การบัญชีต้นทุน 1</t>
  </si>
  <si>
    <t>3201-2005</t>
  </si>
  <si>
    <t>การบัญชีชั้นสูง 1</t>
  </si>
  <si>
    <t>3201-2002</t>
  </si>
  <si>
    <t>การบัญชีชั้นกลาง 2</t>
  </si>
  <si>
    <t>3201-2004</t>
  </si>
  <si>
    <t>การบัญชีต้นทุน 2</t>
  </si>
  <si>
    <t>3201-2006</t>
  </si>
  <si>
    <t>การบัญชีชั้นสูง 2</t>
  </si>
  <si>
    <t>3201-5101</t>
  </si>
  <si>
    <t>งานการบัญชี 1</t>
  </si>
  <si>
    <t>3201-5102</t>
  </si>
  <si>
    <t>งานการบัญชี 2</t>
  </si>
  <si>
    <t>3201-5103</t>
  </si>
  <si>
    <t>3201-5104</t>
  </si>
  <si>
    <t>งานการบัญชี 3</t>
  </si>
  <si>
    <t>งานการบัญชี 4</t>
  </si>
  <si>
    <t>3201-2102</t>
  </si>
  <si>
    <t>โปรแกรมสำเร็จรูปเพื่องานบัญชี</t>
  </si>
  <si>
    <t>3201-2103</t>
  </si>
  <si>
    <t>การควบคุมและการตรวจสอบภายใน</t>
  </si>
  <si>
    <t>3201-2120</t>
  </si>
  <si>
    <t>ระบบบัญชีสหกรณ์</t>
  </si>
  <si>
    <t>3201-8002</t>
  </si>
  <si>
    <t>3201-8003</t>
  </si>
  <si>
    <t>3201-8501</t>
  </si>
  <si>
    <t>กิจกรรมองค์การวิชาชีพ 1</t>
  </si>
  <si>
    <t>3000-2002</t>
  </si>
  <si>
    <t>3000-2003</t>
  </si>
  <si>
    <t>กิจกรรมองค์การวิชาชีพ 3</t>
  </si>
  <si>
    <t>3000-2004</t>
  </si>
  <si>
    <t>กิจกรรมองค์การวิชาชีพ 4</t>
  </si>
  <si>
    <t>3200-9001</t>
  </si>
  <si>
    <t>กฎหมายธุรกิจ</t>
  </si>
  <si>
    <t>3001-1002</t>
  </si>
  <si>
    <t>กฎหมายทั่วไปเกี่ยวกับงานอาชีพ</t>
  </si>
  <si>
    <t>3000-9204</t>
  </si>
  <si>
    <t>การสนทนาภาษาญี่ปุ่นสำหรับการทำงาน</t>
  </si>
  <si>
    <t>2.3 กลุ่มทักษะวิชาชีพเลือก (ไม่น้อยกว่า 12 นก.)</t>
  </si>
  <si>
    <t>2.3 กลุ่มทักษะวิชาชีพเลือก (ไม่น้อยกว่า 21 นก.)</t>
  </si>
  <si>
    <t>1.1 กลุ่มทักษะภาษาและการสื่อสาร (ไม่น้อยกว่า 9 นก.)</t>
  </si>
  <si>
    <t xml:space="preserve"> 1.1.1 กลุ่มวิชาภาษาไทย (ไม่น้อยกว่า 3 นก.)</t>
  </si>
  <si>
    <t>1.2 กลุ่มทักษะการคิดและการแก้ปัญหา (ไม่น้อยกว่า 8 นก.)</t>
  </si>
  <si>
    <t>1.3 กลุ่มทักษะทางสังคมและการดำรงชีวิต (ไม่น้อยกว่า 6 นก.)</t>
  </si>
  <si>
    <t>คณิตศาสตร์พณิชยกรรม</t>
  </si>
  <si>
    <t>3201-2101</t>
  </si>
  <si>
    <t>การบัญชีภาษีอากร</t>
  </si>
  <si>
    <t>S</t>
  </si>
  <si>
    <t>3201-2121</t>
  </si>
  <si>
    <t>โปรแกรมระบบบัญชีสหกรณ์</t>
  </si>
  <si>
    <t>3201-2104</t>
  </si>
  <si>
    <t>การวิเคราะห์รายงานทางการเงิน</t>
  </si>
  <si>
    <t>3201-2007</t>
  </si>
  <si>
    <t>ระบบบัญชี</t>
  </si>
  <si>
    <t>การควบคุมและตรวจสอบภายใน</t>
  </si>
  <si>
    <t>โปรแกรมระบบบัญชีสหกรณ์แบบครบวงจร</t>
  </si>
  <si>
    <t>รายวิชาปรับพื้นฐานวิชาชีพ</t>
  </si>
  <si>
    <t>3200-0001</t>
  </si>
  <si>
    <t>หลักการบัญชีเบื้องต้น 1</t>
  </si>
  <si>
    <t>3200-0004</t>
  </si>
  <si>
    <t>หลักการบัญชีเบื้องต้น 2</t>
  </si>
  <si>
    <t>3200-0002</t>
  </si>
  <si>
    <t>หลักการขาย</t>
  </si>
  <si>
    <t>3200-0005</t>
  </si>
  <si>
    <t>3200-0003</t>
  </si>
  <si>
    <t>ลงชื่อ...................................ผู้จัดการสถานประกอบการ/ผู้แทนสถานประกอบการ</t>
  </si>
  <si>
    <t>ลงชื่อ...................................หัวหน้างานอาชีวศึกษาระบบทวิภาคี</t>
  </si>
  <si>
    <t>ลงชื่อ...................................หัวหน้างานพัฒนาหลักสูตรการเรียนการสอน</t>
  </si>
  <si>
    <t>ลงชื่อ...................................หัวหน้าแผนกวิชา</t>
  </si>
  <si>
    <t>ลงชื่อ...................................รองผู้อำนวยการฝ่ายวิชาการ</t>
  </si>
  <si>
    <t>ลงชื่อ...................................ผู้อำนวยการวิทยาลัยการอาชีพวารินชำราบ</t>
  </si>
  <si>
    <t>สาขาวิชา  การบัญชี ระบบทวิภาคี</t>
  </si>
  <si>
    <t>ประจำปีการศึกษา 2560</t>
  </si>
  <si>
    <t>สาขาวิชา  การบัญชี ระบบทวิภาคี(ม.6)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</si>
</sst>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06">
    <font>
      <sz val="10"/>
      <name val="Arial"/>
      <family val="2"/>
    </font>
    <font>
      <sz val="11"/>
      <color indexed="8"/>
      <name val="Tahoma"/>
      <family val="2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sz val="15"/>
      <name val="AngsanaUPC"/>
      <family val="1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sz val="15"/>
      <name val="Angsana New"/>
      <family val="1"/>
    </font>
    <font>
      <sz val="12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sz val="15"/>
      <name val="TH SarabunPSK"/>
      <family val="2"/>
    </font>
    <font>
      <sz val="11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10"/>
      <name val="AngsanaUPC"/>
      <family val="1"/>
    </font>
    <font>
      <sz val="12"/>
      <color indexed="10"/>
      <name val="AngsanaUPC"/>
      <family val="1"/>
    </font>
    <font>
      <sz val="15"/>
      <color indexed="10"/>
      <name val="AngsanaUPC"/>
      <family val="1"/>
    </font>
    <font>
      <sz val="12"/>
      <color indexed="8"/>
      <name val="Angsana New"/>
      <family val="1"/>
    </font>
    <font>
      <sz val="14"/>
      <color indexed="10"/>
      <name val="AngsanaUPC"/>
      <family val="1"/>
    </font>
    <font>
      <sz val="12"/>
      <color indexed="10"/>
      <name val="Angsana New"/>
      <family val="1"/>
    </font>
    <font>
      <b/>
      <sz val="12"/>
      <color indexed="10"/>
      <name val="Angsana New"/>
      <family val="1"/>
    </font>
    <font>
      <sz val="13"/>
      <color indexed="10"/>
      <name val="Angsana New"/>
      <family val="1"/>
    </font>
    <font>
      <b/>
      <sz val="13"/>
      <color indexed="10"/>
      <name val="Angsana New"/>
      <family val="1"/>
    </font>
    <font>
      <sz val="15"/>
      <color indexed="10"/>
      <name val="Angsana New"/>
      <family val="1"/>
    </font>
    <font>
      <sz val="10"/>
      <color indexed="8"/>
      <name val="TH SarabunPSK"/>
      <family val="2"/>
    </font>
    <font>
      <sz val="10"/>
      <color indexed="10"/>
      <name val="TH SarabunPSK"/>
      <family val="2"/>
    </font>
    <font>
      <sz val="12"/>
      <color indexed="8"/>
      <name val="TH SarabunPSK"/>
      <family val="2"/>
    </font>
    <font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sz val="13"/>
      <color indexed="10"/>
      <name val="TH SarabunPSK"/>
      <family val="2"/>
    </font>
    <font>
      <b/>
      <sz val="13"/>
      <color indexed="10"/>
      <name val="TH SarabunPSK"/>
      <family val="2"/>
    </font>
    <font>
      <sz val="15"/>
      <color indexed="10"/>
      <name val="TH SarabunPSK"/>
      <family val="2"/>
    </font>
    <font>
      <b/>
      <sz val="10"/>
      <color indexed="10"/>
      <name val="TH SarabunPSK"/>
      <family val="2"/>
    </font>
    <font>
      <b/>
      <sz val="11"/>
      <color indexed="10"/>
      <name val="TH SarabunPSK"/>
      <family val="2"/>
    </font>
    <font>
      <sz val="11"/>
      <color indexed="10"/>
      <name val="TH SarabunPSK"/>
      <family val="2"/>
    </font>
    <font>
      <b/>
      <sz val="11"/>
      <color indexed="10"/>
      <name val="Angsana New"/>
      <family val="1"/>
    </font>
    <font>
      <sz val="11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F0000"/>
      <name val="AngsanaUPC"/>
      <family val="1"/>
    </font>
    <font>
      <sz val="12"/>
      <color rgb="FFFF0000"/>
      <name val="AngsanaUPC"/>
      <family val="1"/>
    </font>
    <font>
      <sz val="15"/>
      <color rgb="FFFF0000"/>
      <name val="AngsanaUPC"/>
      <family val="1"/>
    </font>
    <font>
      <sz val="14"/>
      <color rgb="FFFF0000"/>
      <name val="AngsanaUPC"/>
      <family val="1"/>
    </font>
    <font>
      <sz val="12"/>
      <color rgb="FFFF0000"/>
      <name val="Angsana New"/>
      <family val="1"/>
    </font>
    <font>
      <b/>
      <sz val="12"/>
      <color rgb="FFFF0000"/>
      <name val="Angsana New"/>
      <family val="1"/>
    </font>
    <font>
      <sz val="13"/>
      <color rgb="FFFF0000"/>
      <name val="Angsana New"/>
      <family val="1"/>
    </font>
    <font>
      <b/>
      <sz val="13"/>
      <color rgb="FFFF0000"/>
      <name val="Angsana New"/>
      <family val="1"/>
    </font>
    <font>
      <sz val="12"/>
      <color theme="1"/>
      <name val="Angsana New"/>
      <family val="1"/>
    </font>
    <font>
      <sz val="15"/>
      <color rgb="FFFF0000"/>
      <name val="Angsana New"/>
      <family val="1"/>
    </font>
    <font>
      <sz val="10"/>
      <color theme="1"/>
      <name val="TH SarabunPSK"/>
      <family val="2"/>
    </font>
    <font>
      <sz val="10"/>
      <color rgb="FFFF0000"/>
      <name val="TH SarabunPSK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2"/>
      <color theme="1"/>
      <name val="TH SarabunPSK"/>
      <family val="2"/>
    </font>
    <font>
      <sz val="15"/>
      <color rgb="FFFF0000"/>
      <name val="TH SarabunPSK"/>
      <family val="2"/>
    </font>
    <font>
      <b/>
      <sz val="10"/>
      <color rgb="FFFF0000"/>
      <name val="TH SarabunPSK"/>
      <family val="2"/>
    </font>
    <font>
      <b/>
      <sz val="11"/>
      <color rgb="FFFF0000"/>
      <name val="TH SarabunPSK"/>
      <family val="2"/>
    </font>
    <font>
      <sz val="11"/>
      <color rgb="FFFF0000"/>
      <name val="TH SarabunPSK"/>
      <family val="2"/>
    </font>
    <font>
      <b/>
      <sz val="11"/>
      <color rgb="FFFF0000"/>
      <name val="Angsana New"/>
      <family val="1"/>
    </font>
    <font>
      <sz val="11"/>
      <color rgb="FFFF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1" borderId="2" applyNumberFormat="0" applyAlignment="0" applyProtection="0"/>
    <xf numFmtId="0" fontId="73" fillId="0" borderId="3" applyNumberFormat="0" applyFill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75" fillId="23" borderId="1" applyNumberFormat="0" applyAlignment="0" applyProtection="0"/>
    <xf numFmtId="0" fontId="76" fillId="24" borderId="0" applyNumberFormat="0" applyBorder="0" applyAlignment="0" applyProtection="0"/>
    <xf numFmtId="0" fontId="77" fillId="0" borderId="4" applyNumberFormat="0" applyFill="0" applyAlignment="0" applyProtection="0"/>
    <xf numFmtId="0" fontId="78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79" fillId="20" borderId="5" applyNumberFormat="0" applyAlignment="0" applyProtection="0"/>
    <xf numFmtId="0" fontId="0" fillId="32" borderId="6" applyNumberFormat="0" applyFont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" fontId="5" fillId="18" borderId="10" xfId="0" applyNumberFormat="1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/>
    </xf>
    <xf numFmtId="0" fontId="83" fillId="1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45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45" applyFont="1" applyFill="1" applyBorder="1" applyAlignment="1">
      <alignment horizontal="center" vertical="center"/>
      <protection/>
    </xf>
    <xf numFmtId="49" fontId="83" fillId="13" borderId="10" xfId="0" applyNumberFormat="1" applyFont="1" applyFill="1" applyBorder="1" applyAlignment="1">
      <alignment horizontal="center" vertical="center"/>
    </xf>
    <xf numFmtId="49" fontId="8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85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84" fillId="0" borderId="11" xfId="0" applyNumberFormat="1" applyFont="1" applyFill="1" applyBorder="1" applyAlignment="1">
      <alignment horizontal="center" vertical="center"/>
    </xf>
    <xf numFmtId="0" fontId="84" fillId="0" borderId="10" xfId="45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8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49" fontId="87" fillId="0" borderId="10" xfId="0" applyNumberFormat="1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49" fontId="88" fillId="13" borderId="10" xfId="0" applyNumberFormat="1" applyFont="1" applyFill="1" applyBorder="1" applyAlignment="1">
      <alignment horizontal="center" vertical="center"/>
    </xf>
    <xf numFmtId="0" fontId="88" fillId="13" borderId="10" xfId="0" applyFont="1" applyFill="1" applyBorder="1" applyAlignment="1">
      <alignment horizontal="center" vertical="center"/>
    </xf>
    <xf numFmtId="1" fontId="10" fillId="18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49" fontId="87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87" fillId="0" borderId="10" xfId="0" applyNumberFormat="1" applyFont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49" fontId="89" fillId="6" borderId="10" xfId="0" applyNumberFormat="1" applyFont="1" applyFill="1" applyBorder="1" applyAlignment="1">
      <alignment horizontal="center" vertical="center"/>
    </xf>
    <xf numFmtId="49" fontId="90" fillId="6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88" fillId="13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89" fillId="0" borderId="11" xfId="0" applyNumberFormat="1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left" vertical="center"/>
    </xf>
    <xf numFmtId="0" fontId="10" fillId="18" borderId="10" xfId="0" applyFont="1" applyFill="1" applyBorder="1" applyAlignment="1">
      <alignment horizontal="center" vertical="center"/>
    </xf>
    <xf numFmtId="0" fontId="90" fillId="18" borderId="10" xfId="0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0" xfId="45" applyFont="1" applyBorder="1" applyAlignment="1">
      <alignment horizontal="center" vertical="center"/>
      <protection/>
    </xf>
    <xf numFmtId="49" fontId="89" fillId="6" borderId="11" xfId="0" applyNumberFormat="1" applyFont="1" applyFill="1" applyBorder="1" applyAlignment="1">
      <alignment horizontal="center" vertical="center"/>
    </xf>
    <xf numFmtId="49" fontId="89" fillId="0" borderId="10" xfId="0" applyNumberFormat="1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9" fillId="6" borderId="10" xfId="0" applyFont="1" applyFill="1" applyBorder="1" applyAlignment="1">
      <alignment horizontal="center" vertical="center"/>
    </xf>
    <xf numFmtId="0" fontId="89" fillId="6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4" fillId="13" borderId="10" xfId="0" applyFont="1" applyFill="1" applyBorder="1" applyAlignment="1">
      <alignment horizontal="left" vertical="center"/>
    </xf>
    <xf numFmtId="49" fontId="89" fillId="0" borderId="10" xfId="0" applyNumberFormat="1" applyFont="1" applyBorder="1" applyAlignment="1">
      <alignment horizontal="center" vertical="center"/>
    </xf>
    <xf numFmtId="1" fontId="10" fillId="18" borderId="10" xfId="0" applyNumberFormat="1" applyFont="1" applyFill="1" applyBorder="1" applyAlignment="1">
      <alignment horizontal="center" vertical="center"/>
    </xf>
    <xf numFmtId="49" fontId="11" fillId="18" borderId="10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8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92" fillId="0" borderId="13" xfId="0" applyFont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49" fontId="87" fillId="6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84" fillId="0" borderId="10" xfId="0" applyFont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8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vertical="center" wrapText="1"/>
    </xf>
    <xf numFmtId="0" fontId="93" fillId="0" borderId="14" xfId="0" applyFont="1" applyBorder="1" applyAlignment="1">
      <alignment horizontal="center"/>
    </xf>
    <xf numFmtId="0" fontId="93" fillId="0" borderId="14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94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95" fillId="0" borderId="11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95" fillId="0" borderId="1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13" borderId="10" xfId="0" applyFont="1" applyFill="1" applyBorder="1" applyAlignment="1">
      <alignment horizontal="center" vertical="center"/>
    </xf>
    <xf numFmtId="49" fontId="96" fillId="13" borderId="10" xfId="0" applyNumberFormat="1" applyFont="1" applyFill="1" applyBorder="1" applyAlignment="1">
      <alignment horizontal="center" vertical="center"/>
    </xf>
    <xf numFmtId="0" fontId="96" fillId="13" borderId="10" xfId="0" applyFont="1" applyFill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0" fontId="95" fillId="0" borderId="10" xfId="45" applyFont="1" applyBorder="1" applyAlignment="1">
      <alignment horizontal="center" vertical="center"/>
      <protection/>
    </xf>
    <xf numFmtId="0" fontId="95" fillId="0" borderId="10" xfId="0" applyFont="1" applyBorder="1" applyAlignment="1">
      <alignment horizontal="center" vertical="center"/>
    </xf>
    <xf numFmtId="49" fontId="95" fillId="0" borderId="10" xfId="0" applyNumberFormat="1" applyFont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8" fillId="0" borderId="10" xfId="45" applyFont="1" applyFill="1" applyBorder="1" applyAlignment="1">
      <alignment horizontal="center" vertical="center"/>
      <protection/>
    </xf>
    <xf numFmtId="0" fontId="18" fillId="0" borderId="10" xfId="0" applyFont="1" applyBorder="1" applyAlignment="1">
      <alignment vertical="center"/>
    </xf>
    <xf numFmtId="1" fontId="21" fillId="18" borderId="10" xfId="0" applyNumberFormat="1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/>
    </xf>
    <xf numFmtId="49" fontId="97" fillId="6" borderId="10" xfId="0" applyNumberFormat="1" applyFont="1" applyFill="1" applyBorder="1" applyAlignment="1">
      <alignment horizontal="center" vertical="center"/>
    </xf>
    <xf numFmtId="49" fontId="98" fillId="6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49" fontId="95" fillId="6" borderId="10" xfId="0" applyNumberFormat="1" applyFont="1" applyFill="1" applyBorder="1" applyAlignment="1">
      <alignment horizontal="center" vertical="center"/>
    </xf>
    <xf numFmtId="0" fontId="96" fillId="13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45" applyFont="1" applyBorder="1" applyAlignment="1">
      <alignment horizontal="center" vertical="center"/>
      <protection/>
    </xf>
    <xf numFmtId="0" fontId="9" fillId="6" borderId="10" xfId="0" applyFont="1" applyFill="1" applyBorder="1" applyAlignment="1">
      <alignment horizontal="center" vertical="center"/>
    </xf>
    <xf numFmtId="49" fontId="97" fillId="6" borderId="11" xfId="0" applyNumberFormat="1" applyFont="1" applyFill="1" applyBorder="1" applyAlignment="1">
      <alignment horizontal="center" vertical="center"/>
    </xf>
    <xf numFmtId="0" fontId="97" fillId="6" borderId="10" xfId="0" applyFont="1" applyFill="1" applyBorder="1" applyAlignment="1">
      <alignment horizontal="center" vertical="center"/>
    </xf>
    <xf numFmtId="0" fontId="97" fillId="6" borderId="11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1" fillId="18" borderId="10" xfId="0" applyFont="1" applyFill="1" applyBorder="1" applyAlignment="1">
      <alignment horizontal="center" vertical="center"/>
    </xf>
    <xf numFmtId="0" fontId="98" fillId="18" borderId="10" xfId="0" applyFont="1" applyFill="1" applyBorder="1" applyAlignment="1">
      <alignment horizontal="center" vertical="center"/>
    </xf>
    <xf numFmtId="49" fontId="97" fillId="0" borderId="10" xfId="0" applyNumberFormat="1" applyFont="1" applyFill="1" applyBorder="1" applyAlignment="1">
      <alignment horizontal="center" vertical="center"/>
    </xf>
    <xf numFmtId="1" fontId="21" fillId="18" borderId="10" xfId="0" applyNumberFormat="1" applyFont="1" applyFill="1" applyBorder="1" applyAlignment="1">
      <alignment horizontal="center" vertical="center"/>
    </xf>
    <xf numFmtId="49" fontId="9" fillId="18" borderId="10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9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100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00" fillId="0" borderId="13" xfId="0" applyFont="1" applyBorder="1" applyAlignment="1">
      <alignment horizontal="center" vertical="center"/>
    </xf>
    <xf numFmtId="49" fontId="100" fillId="0" borderId="0" xfId="0" applyNumberFormat="1" applyFont="1" applyBorder="1" applyAlignment="1">
      <alignment horizontal="center" vertical="center"/>
    </xf>
    <xf numFmtId="0" fontId="94" fillId="0" borderId="15" xfId="0" applyFont="1" applyBorder="1" applyAlignment="1">
      <alignment/>
    </xf>
    <xf numFmtId="0" fontId="93" fillId="0" borderId="15" xfId="0" applyFont="1" applyBorder="1" applyAlignment="1">
      <alignment horizontal="center"/>
    </xf>
    <xf numFmtId="0" fontId="93" fillId="0" borderId="15" xfId="0" applyFont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93" fillId="0" borderId="16" xfId="0" applyFont="1" applyBorder="1" applyAlignment="1">
      <alignment horizontal="center"/>
    </xf>
    <xf numFmtId="0" fontId="93" fillId="0" borderId="16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93" fillId="0" borderId="17" xfId="0" applyFont="1" applyBorder="1" applyAlignment="1">
      <alignment horizontal="center"/>
    </xf>
    <xf numFmtId="0" fontId="93" fillId="0" borderId="17" xfId="0" applyFont="1" applyBorder="1" applyAlignment="1">
      <alignment/>
    </xf>
    <xf numFmtId="0" fontId="94" fillId="0" borderId="10" xfId="45" applyFont="1" applyBorder="1" applyAlignment="1">
      <alignment horizontal="center" vertical="center"/>
      <protection/>
    </xf>
    <xf numFmtId="0" fontId="94" fillId="0" borderId="10" xfId="0" applyFont="1" applyBorder="1" applyAlignment="1">
      <alignment horizontal="center" vertical="center"/>
    </xf>
    <xf numFmtId="49" fontId="94" fillId="0" borderId="10" xfId="0" applyNumberFormat="1" applyFont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/>
    </xf>
    <xf numFmtId="0" fontId="93" fillId="0" borderId="10" xfId="0" applyFont="1" applyBorder="1" applyAlignment="1">
      <alignment horizontal="center"/>
    </xf>
    <xf numFmtId="0" fontId="93" fillId="0" borderId="10" xfId="0" applyFont="1" applyBorder="1" applyAlignment="1">
      <alignment/>
    </xf>
    <xf numFmtId="0" fontId="93" fillId="0" borderId="18" xfId="0" applyFont="1" applyBorder="1" applyAlignment="1">
      <alignment horizontal="center"/>
    </xf>
    <xf numFmtId="0" fontId="93" fillId="0" borderId="18" xfId="0" applyFont="1" applyBorder="1" applyAlignment="1">
      <alignment/>
    </xf>
    <xf numFmtId="0" fontId="93" fillId="33" borderId="15" xfId="0" applyFont="1" applyFill="1" applyBorder="1" applyAlignment="1">
      <alignment horizontal="center"/>
    </xf>
    <xf numFmtId="0" fontId="93" fillId="33" borderId="15" xfId="0" applyFont="1" applyFill="1" applyBorder="1" applyAlignment="1">
      <alignment/>
    </xf>
    <xf numFmtId="0" fontId="93" fillId="33" borderId="18" xfId="0" applyFont="1" applyFill="1" applyBorder="1" applyAlignment="1">
      <alignment horizontal="center"/>
    </xf>
    <xf numFmtId="0" fontId="93" fillId="33" borderId="18" xfId="0" applyFont="1" applyFill="1" applyBorder="1" applyAlignment="1">
      <alignment/>
    </xf>
    <xf numFmtId="0" fontId="93" fillId="33" borderId="16" xfId="0" applyFont="1" applyFill="1" applyBorder="1" applyAlignment="1">
      <alignment horizontal="center"/>
    </xf>
    <xf numFmtId="0" fontId="93" fillId="33" borderId="16" xfId="0" applyFont="1" applyFill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45" applyFont="1" applyBorder="1" applyAlignment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93" fillId="33" borderId="10" xfId="0" applyFont="1" applyFill="1" applyBorder="1" applyAlignment="1">
      <alignment horizontal="center"/>
    </xf>
    <xf numFmtId="0" fontId="93" fillId="33" borderId="10" xfId="0" applyFont="1" applyFill="1" applyBorder="1" applyAlignment="1">
      <alignment/>
    </xf>
    <xf numFmtId="0" fontId="94" fillId="0" borderId="18" xfId="0" applyFont="1" applyBorder="1" applyAlignment="1">
      <alignment horizontal="center"/>
    </xf>
    <xf numFmtId="0" fontId="94" fillId="0" borderId="18" xfId="0" applyFont="1" applyBorder="1" applyAlignment="1">
      <alignment/>
    </xf>
    <xf numFmtId="0" fontId="94" fillId="0" borderId="18" xfId="0" applyNumberFormat="1" applyFont="1" applyBorder="1" applyAlignment="1">
      <alignment horizontal="center"/>
    </xf>
    <xf numFmtId="0" fontId="94" fillId="0" borderId="15" xfId="0" applyFont="1" applyBorder="1" applyAlignment="1">
      <alignment horizontal="center"/>
    </xf>
    <xf numFmtId="0" fontId="94" fillId="0" borderId="16" xfId="0" applyFont="1" applyBorder="1" applyAlignment="1">
      <alignment horizontal="center"/>
    </xf>
    <xf numFmtId="0" fontId="94" fillId="0" borderId="17" xfId="0" applyFont="1" applyBorder="1" applyAlignment="1">
      <alignment/>
    </xf>
    <xf numFmtId="0" fontId="94" fillId="0" borderId="17" xfId="0" applyFont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/>
    </xf>
    <xf numFmtId="0" fontId="93" fillId="0" borderId="21" xfId="0" applyFont="1" applyBorder="1" applyAlignment="1">
      <alignment horizontal="center"/>
    </xf>
    <xf numFmtId="0" fontId="93" fillId="0" borderId="2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19" fillId="0" borderId="22" xfId="0" applyFont="1" applyBorder="1" applyAlignment="1">
      <alignment horizontal="center"/>
    </xf>
    <xf numFmtId="0" fontId="19" fillId="0" borderId="19" xfId="0" applyFont="1" applyBorder="1" applyAlignment="1">
      <alignment horizontal="left"/>
    </xf>
    <xf numFmtId="0" fontId="19" fillId="0" borderId="21" xfId="0" applyFont="1" applyBorder="1" applyAlignment="1">
      <alignment horizontal="center"/>
    </xf>
    <xf numFmtId="0" fontId="18" fillId="0" borderId="10" xfId="0" applyFont="1" applyFill="1" applyBorder="1" applyAlignment="1">
      <alignment horizontal="left" vertical="center"/>
    </xf>
    <xf numFmtId="0" fontId="22" fillId="18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/>
    </xf>
    <xf numFmtId="1" fontId="22" fillId="18" borderId="10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" fontId="24" fillId="18" borderId="10" xfId="0" applyNumberFormat="1" applyFont="1" applyFill="1" applyBorder="1" applyAlignment="1">
      <alignment horizontal="center" vertical="center" wrapText="1"/>
    </xf>
    <xf numFmtId="0" fontId="24" fillId="13" borderId="10" xfId="0" applyFont="1" applyFill="1" applyBorder="1" applyAlignment="1">
      <alignment horizontal="center" vertical="center"/>
    </xf>
    <xf numFmtId="49" fontId="101" fillId="13" borderId="10" xfId="0" applyNumberFormat="1" applyFont="1" applyFill="1" applyBorder="1" applyAlignment="1">
      <alignment horizontal="center" vertical="center"/>
    </xf>
    <xf numFmtId="0" fontId="101" fillId="13" borderId="10" xfId="0" applyFont="1" applyFill="1" applyBorder="1" applyAlignment="1">
      <alignment horizontal="center" vertical="center"/>
    </xf>
    <xf numFmtId="0" fontId="24" fillId="13" borderId="10" xfId="0" applyFont="1" applyFill="1" applyBorder="1" applyAlignment="1">
      <alignment horizontal="left" vertical="center"/>
    </xf>
    <xf numFmtId="49" fontId="19" fillId="0" borderId="11" xfId="0" applyNumberFormat="1" applyFont="1" applyBorder="1" applyAlignment="1">
      <alignment horizontal="center" vertical="center"/>
    </xf>
    <xf numFmtId="49" fontId="94" fillId="0" borderId="11" xfId="0" applyNumberFormat="1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/>
    </xf>
    <xf numFmtId="49" fontId="94" fillId="6" borderId="10" xfId="0" applyNumberFormat="1" applyFont="1" applyFill="1" applyBorder="1" applyAlignment="1">
      <alignment horizontal="center" vertical="center"/>
    </xf>
    <xf numFmtId="49" fontId="101" fillId="6" borderId="1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01" fillId="13" borderId="11" xfId="0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left" vertical="center"/>
    </xf>
    <xf numFmtId="0" fontId="24" fillId="18" borderId="10" xfId="0" applyFont="1" applyFill="1" applyBorder="1" applyAlignment="1">
      <alignment horizontal="center" vertical="center"/>
    </xf>
    <xf numFmtId="0" fontId="101" fillId="18" borderId="10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left" vertical="center"/>
    </xf>
    <xf numFmtId="49" fontId="94" fillId="6" borderId="11" xfId="0" applyNumberFormat="1" applyFont="1" applyFill="1" applyBorder="1" applyAlignment="1">
      <alignment horizontal="center" vertical="center"/>
    </xf>
    <xf numFmtId="0" fontId="94" fillId="6" borderId="10" xfId="0" applyFont="1" applyFill="1" applyBorder="1" applyAlignment="1">
      <alignment horizontal="center" vertical="center"/>
    </xf>
    <xf numFmtId="0" fontId="94" fillId="6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" fontId="24" fillId="18" borderId="10" xfId="0" applyNumberFormat="1" applyFont="1" applyFill="1" applyBorder="1" applyAlignment="1">
      <alignment horizontal="center" vertical="center"/>
    </xf>
    <xf numFmtId="49" fontId="19" fillId="18" borderId="10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/>
    </xf>
    <xf numFmtId="49" fontId="94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center" vertical="center"/>
    </xf>
    <xf numFmtId="49" fontId="94" fillId="0" borderId="24" xfId="0" applyNumberFormat="1" applyFont="1" applyFill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0" fontId="94" fillId="0" borderId="24" xfId="0" applyFont="1" applyBorder="1" applyAlignment="1">
      <alignment vertical="center"/>
    </xf>
    <xf numFmtId="0" fontId="94" fillId="0" borderId="25" xfId="0" applyFont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center" vertical="center"/>
    </xf>
    <xf numFmtId="49" fontId="95" fillId="0" borderId="24" xfId="0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4" xfId="0" applyFont="1" applyBorder="1" applyAlignment="1">
      <alignment vertical="center"/>
    </xf>
    <xf numFmtId="0" fontId="25" fillId="0" borderId="24" xfId="0" applyFont="1" applyBorder="1" applyAlignment="1">
      <alignment horizontal="center" vertical="center"/>
    </xf>
    <xf numFmtId="0" fontId="100" fillId="0" borderId="24" xfId="0" applyFont="1" applyBorder="1" applyAlignment="1">
      <alignment horizontal="center" vertical="center"/>
    </xf>
    <xf numFmtId="0" fontId="100" fillId="0" borderId="24" xfId="0" applyFont="1" applyBorder="1" applyAlignment="1">
      <alignment vertical="center"/>
    </xf>
    <xf numFmtId="0" fontId="100" fillId="0" borderId="25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vertical="center"/>
    </xf>
    <xf numFmtId="49" fontId="87" fillId="34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/>
    </xf>
    <xf numFmtId="1" fontId="6" fillId="18" borderId="10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center" vertical="center"/>
    </xf>
    <xf numFmtId="49" fontId="87" fillId="0" borderId="24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4" xfId="0" applyFont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92" fillId="0" borderId="24" xfId="0" applyFont="1" applyBorder="1" applyAlignment="1">
      <alignment horizontal="center" vertical="center"/>
    </xf>
    <xf numFmtId="0" fontId="92" fillId="0" borderId="24" xfId="0" applyFont="1" applyBorder="1" applyAlignment="1">
      <alignment vertical="center"/>
    </xf>
    <xf numFmtId="0" fontId="9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7" xfId="45" applyFont="1" applyFill="1" applyBorder="1" applyAlignment="1">
      <alignment horizontal="center" vertical="center"/>
      <protection/>
    </xf>
    <xf numFmtId="0" fontId="94" fillId="0" borderId="17" xfId="0" applyFont="1" applyBorder="1" applyAlignment="1">
      <alignment horizontal="center" vertical="center"/>
    </xf>
    <xf numFmtId="49" fontId="94" fillId="0" borderId="17" xfId="0" applyNumberFormat="1" applyFont="1" applyBorder="1" applyAlignment="1">
      <alignment horizontal="center" vertical="center"/>
    </xf>
    <xf numFmtId="0" fontId="21" fillId="6" borderId="10" xfId="0" applyFont="1" applyFill="1" applyBorder="1" applyAlignment="1">
      <alignment horizontal="left" vertical="center"/>
    </xf>
    <xf numFmtId="0" fontId="21" fillId="13" borderId="10" xfId="0" applyFont="1" applyFill="1" applyBorder="1" applyAlignment="1">
      <alignment horizontal="left" vertical="center"/>
    </xf>
    <xf numFmtId="0" fontId="22" fillId="13" borderId="10" xfId="0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left" vertical="center"/>
    </xf>
    <xf numFmtId="0" fontId="10" fillId="13" borderId="10" xfId="0" applyFont="1" applyFill="1" applyBorder="1" applyAlignment="1">
      <alignment horizontal="left" vertical="center"/>
    </xf>
    <xf numFmtId="0" fontId="3" fillId="13" borderId="10" xfId="0" applyFont="1" applyFill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01" fillId="0" borderId="10" xfId="0" applyFont="1" applyFill="1" applyBorder="1" applyAlignment="1">
      <alignment horizontal="center" vertical="center"/>
    </xf>
    <xf numFmtId="0" fontId="24" fillId="18" borderId="26" xfId="0" applyFont="1" applyFill="1" applyBorder="1" applyAlignment="1">
      <alignment horizontal="left" vertical="center"/>
    </xf>
    <xf numFmtId="0" fontId="19" fillId="18" borderId="10" xfId="0" applyFont="1" applyFill="1" applyBorder="1" applyAlignment="1">
      <alignment horizontal="left"/>
    </xf>
    <xf numFmtId="0" fontId="101" fillId="18" borderId="10" xfId="0" applyFont="1" applyFill="1" applyBorder="1" applyAlignment="1">
      <alignment horizontal="center" vertical="center"/>
    </xf>
    <xf numFmtId="0" fontId="24" fillId="18" borderId="11" xfId="0" applyFont="1" applyFill="1" applyBorder="1" applyAlignment="1">
      <alignment horizontal="center" vertical="center"/>
    </xf>
    <xf numFmtId="0" fontId="24" fillId="18" borderId="27" xfId="0" applyFont="1" applyFill="1" applyBorder="1" applyAlignment="1">
      <alignment horizontal="center" vertical="center"/>
    </xf>
    <xf numFmtId="0" fontId="24" fillId="18" borderId="26" xfId="0" applyFont="1" applyFill="1" applyBorder="1" applyAlignment="1">
      <alignment horizontal="center" vertical="center"/>
    </xf>
    <xf numFmtId="0" fontId="24" fillId="13" borderId="26" xfId="0" applyFont="1" applyFill="1" applyBorder="1" applyAlignment="1">
      <alignment horizontal="left" vertical="center"/>
    </xf>
    <xf numFmtId="0" fontId="24" fillId="13" borderId="10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101" fillId="0" borderId="10" xfId="0" applyFont="1" applyBorder="1" applyAlignment="1">
      <alignment horizontal="center" vertical="center"/>
    </xf>
    <xf numFmtId="0" fontId="24" fillId="18" borderId="10" xfId="0" applyFont="1" applyFill="1" applyBorder="1" applyAlignment="1">
      <alignment vertical="center"/>
    </xf>
    <xf numFmtId="0" fontId="94" fillId="18" borderId="10" xfId="0" applyFont="1" applyFill="1" applyBorder="1" applyAlignment="1">
      <alignment vertical="center"/>
    </xf>
    <xf numFmtId="0" fontId="24" fillId="6" borderId="10" xfId="0" applyFont="1" applyFill="1" applyBorder="1" applyAlignment="1">
      <alignment horizontal="left" vertical="center"/>
    </xf>
    <xf numFmtId="1" fontId="24" fillId="0" borderId="11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19" fillId="0" borderId="27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21" fillId="35" borderId="0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0" fontId="22" fillId="18" borderId="26" xfId="0" applyFont="1" applyFill="1" applyBorder="1" applyAlignment="1">
      <alignment horizontal="left" vertical="center"/>
    </xf>
    <xf numFmtId="0" fontId="96" fillId="18" borderId="10" xfId="0" applyFont="1" applyFill="1" applyBorder="1" applyAlignment="1">
      <alignment horizontal="center" vertical="center"/>
    </xf>
    <xf numFmtId="0" fontId="21" fillId="18" borderId="11" xfId="0" applyFont="1" applyFill="1" applyBorder="1" applyAlignment="1">
      <alignment horizontal="center" vertical="center"/>
    </xf>
    <xf numFmtId="0" fontId="21" fillId="18" borderId="27" xfId="0" applyFont="1" applyFill="1" applyBorder="1" applyAlignment="1">
      <alignment horizontal="center" vertical="center"/>
    </xf>
    <xf numFmtId="0" fontId="21" fillId="18" borderId="26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13" borderId="26" xfId="0" applyFont="1" applyFill="1" applyBorder="1" applyAlignment="1">
      <alignment horizontal="left" vertical="center"/>
    </xf>
    <xf numFmtId="0" fontId="22" fillId="13" borderId="10" xfId="0" applyFont="1" applyFill="1" applyBorder="1" applyAlignment="1">
      <alignment horizontal="left" vertical="center"/>
    </xf>
    <xf numFmtId="0" fontId="102" fillId="0" borderId="19" xfId="0" applyFont="1" applyBorder="1" applyAlignment="1">
      <alignment horizontal="center" vertical="center"/>
    </xf>
    <xf numFmtId="0" fontId="21" fillId="18" borderId="10" xfId="0" applyFont="1" applyFill="1" applyBorder="1" applyAlignment="1">
      <alignment vertical="center"/>
    </xf>
    <xf numFmtId="0" fontId="102" fillId="18" borderId="10" xfId="0" applyFont="1" applyFill="1" applyBorder="1" applyAlignment="1">
      <alignment horizontal="center" vertical="center"/>
    </xf>
    <xf numFmtId="0" fontId="103" fillId="18" borderId="10" xfId="0" applyFont="1" applyFill="1" applyBorder="1" applyAlignment="1">
      <alignment vertical="center"/>
    </xf>
    <xf numFmtId="0" fontId="21" fillId="13" borderId="10" xfId="0" applyFont="1" applyFill="1" applyBorder="1" applyAlignment="1">
      <alignment horizontal="left" vertical="center"/>
    </xf>
    <xf numFmtId="1" fontId="25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1" fillId="6" borderId="10" xfId="0" applyFont="1" applyFill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1" fontId="25" fillId="0" borderId="27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2" fillId="6" borderId="10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3" fillId="18" borderId="26" xfId="0" applyFont="1" applyFill="1" applyBorder="1" applyAlignment="1">
      <alignment horizontal="left" vertical="center"/>
    </xf>
    <xf numFmtId="0" fontId="83" fillId="18" borderId="10" xfId="0" applyFont="1" applyFill="1" applyBorder="1" applyAlignment="1">
      <alignment horizontal="center" vertical="center"/>
    </xf>
    <xf numFmtId="0" fontId="3" fillId="18" borderId="11" xfId="0" applyFont="1" applyFill="1" applyBorder="1" applyAlignment="1">
      <alignment horizontal="center" vertical="center"/>
    </xf>
    <xf numFmtId="0" fontId="3" fillId="18" borderId="27" xfId="0" applyFont="1" applyFill="1" applyBorder="1" applyAlignment="1">
      <alignment horizontal="center" vertical="center"/>
    </xf>
    <xf numFmtId="0" fontId="3" fillId="18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3" fillId="13" borderId="26" xfId="0" applyFont="1" applyFill="1" applyBorder="1" applyAlignment="1">
      <alignment horizontal="left" vertical="center"/>
    </xf>
    <xf numFmtId="0" fontId="3" fillId="13" borderId="10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35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10" fillId="18" borderId="10" xfId="0" applyFont="1" applyFill="1" applyBorder="1" applyAlignment="1">
      <alignment vertical="center"/>
    </xf>
    <xf numFmtId="0" fontId="104" fillId="18" borderId="10" xfId="0" applyFont="1" applyFill="1" applyBorder="1" applyAlignment="1">
      <alignment horizontal="center" vertical="center"/>
    </xf>
    <xf numFmtId="0" fontId="105" fillId="18" borderId="10" xfId="0" applyFont="1" applyFill="1" applyBorder="1" applyAlignment="1">
      <alignment vertical="center"/>
    </xf>
    <xf numFmtId="0" fontId="10" fillId="13" borderId="10" xfId="0" applyFont="1" applyFill="1" applyBorder="1" applyAlignment="1">
      <alignment horizontal="left" vertical="center"/>
    </xf>
    <xf numFmtId="1" fontId="17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0" fillId="6" borderId="10" xfId="0" applyFont="1" applyFill="1" applyBorder="1" applyAlignment="1">
      <alignment horizontal="left" vertical="center"/>
    </xf>
    <xf numFmtId="1" fontId="17" fillId="0" borderId="27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4" fillId="6" borderId="10" xfId="0" applyFont="1" applyFill="1" applyBorder="1" applyAlignment="1">
      <alignment horizontal="left" vertical="center"/>
    </xf>
    <xf numFmtId="0" fontId="10" fillId="18" borderId="11" xfId="0" applyFont="1" applyFill="1" applyBorder="1" applyAlignment="1">
      <alignment horizontal="center" vertical="center"/>
    </xf>
    <xf numFmtId="0" fontId="10" fillId="18" borderId="26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8" fillId="18" borderId="10" xfId="0" applyFont="1" applyFill="1" applyBorder="1" applyAlignment="1">
      <alignment horizontal="left" vertical="center"/>
    </xf>
    <xf numFmtId="0" fontId="99" fillId="0" borderId="15" xfId="0" applyFont="1" applyBorder="1" applyAlignment="1">
      <alignment horizontal="center" vertical="center"/>
    </xf>
    <xf numFmtId="0" fontId="99" fillId="0" borderId="15" xfId="0" applyFont="1" applyBorder="1" applyAlignment="1">
      <alignment vertical="center"/>
    </xf>
    <xf numFmtId="0" fontId="99" fillId="0" borderId="17" xfId="0" applyFont="1" applyBorder="1" applyAlignment="1">
      <alignment horizontal="center" vertical="center"/>
    </xf>
    <xf numFmtId="0" fontId="99" fillId="0" borderId="17" xfId="0" applyFont="1" applyBorder="1" applyAlignment="1">
      <alignment vertical="center"/>
    </xf>
    <xf numFmtId="0" fontId="99" fillId="0" borderId="14" xfId="0" applyFont="1" applyBorder="1" applyAlignment="1">
      <alignment horizontal="center" vertical="center"/>
    </xf>
    <xf numFmtId="0" fontId="99" fillId="0" borderId="14" xfId="0" applyFont="1" applyBorder="1" applyAlignment="1">
      <alignment vertical="center"/>
    </xf>
    <xf numFmtId="0" fontId="99" fillId="0" borderId="16" xfId="0" applyFont="1" applyBorder="1" applyAlignment="1">
      <alignment horizontal="center" vertical="center"/>
    </xf>
    <xf numFmtId="0" fontId="99" fillId="0" borderId="16" xfId="0" applyFont="1" applyBorder="1" applyAlignment="1">
      <alignment vertical="center"/>
    </xf>
    <xf numFmtId="0" fontId="93" fillId="0" borderId="15" xfId="0" applyFont="1" applyBorder="1" applyAlignment="1">
      <alignment horizontal="center" vertical="center"/>
    </xf>
    <xf numFmtId="0" fontId="93" fillId="0" borderId="15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99" fillId="0" borderId="10" xfId="0" applyFont="1" applyBorder="1" applyAlignment="1">
      <alignment horizontal="center" vertical="center"/>
    </xf>
    <xf numFmtId="0" fontId="99" fillId="0" borderId="10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99" fillId="0" borderId="18" xfId="0" applyFont="1" applyBorder="1" applyAlignment="1">
      <alignment horizontal="center" vertical="center"/>
    </xf>
    <xf numFmtId="0" fontId="99" fillId="0" borderId="18" xfId="0" applyFont="1" applyBorder="1" applyAlignment="1">
      <alignment vertical="center"/>
    </xf>
    <xf numFmtId="0" fontId="99" fillId="33" borderId="15" xfId="0" applyFont="1" applyFill="1" applyBorder="1" applyAlignment="1">
      <alignment horizontal="center" vertical="center"/>
    </xf>
    <xf numFmtId="0" fontId="99" fillId="33" borderId="15" xfId="0" applyFont="1" applyFill="1" applyBorder="1" applyAlignment="1">
      <alignment vertical="center"/>
    </xf>
    <xf numFmtId="0" fontId="99" fillId="33" borderId="18" xfId="0" applyFont="1" applyFill="1" applyBorder="1" applyAlignment="1">
      <alignment horizontal="center" vertical="center"/>
    </xf>
    <xf numFmtId="0" fontId="99" fillId="33" borderId="18" xfId="0" applyFont="1" applyFill="1" applyBorder="1" applyAlignment="1">
      <alignment vertical="center"/>
    </xf>
    <xf numFmtId="0" fontId="99" fillId="33" borderId="10" xfId="0" applyFont="1" applyFill="1" applyBorder="1" applyAlignment="1">
      <alignment horizontal="center" vertical="center"/>
    </xf>
    <xf numFmtId="0" fontId="99" fillId="33" borderId="10" xfId="0" applyFont="1" applyFill="1" applyBorder="1" applyAlignment="1">
      <alignment vertical="center"/>
    </xf>
    <xf numFmtId="0" fontId="95" fillId="0" borderId="18" xfId="0" applyFont="1" applyBorder="1" applyAlignment="1">
      <alignment vertical="center"/>
    </xf>
    <xf numFmtId="0" fontId="95" fillId="0" borderId="18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9" fillId="0" borderId="29" xfId="0" applyFont="1" applyBorder="1" applyAlignment="1">
      <alignment horizontal="center" vertical="center"/>
    </xf>
    <xf numFmtId="0" fontId="99" fillId="0" borderId="29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99" fillId="0" borderId="10" xfId="0" applyFont="1" applyFill="1" applyBorder="1" applyAlignment="1">
      <alignment horizontal="center" vertical="center"/>
    </xf>
    <xf numFmtId="0" fontId="99" fillId="0" borderId="10" xfId="0" applyFont="1" applyFill="1" applyBorder="1" applyAlignment="1">
      <alignment vertical="center"/>
    </xf>
    <xf numFmtId="0" fontId="95" fillId="0" borderId="18" xfId="0" applyFont="1" applyFill="1" applyBorder="1" applyAlignment="1">
      <alignment vertical="center"/>
    </xf>
    <xf numFmtId="0" fontId="95" fillId="0" borderId="18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4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left" vertical="center"/>
    </xf>
    <xf numFmtId="0" fontId="91" fillId="0" borderId="15" xfId="0" applyFont="1" applyBorder="1" applyAlignment="1">
      <alignment horizontal="center" vertical="center"/>
    </xf>
    <xf numFmtId="0" fontId="91" fillId="0" borderId="15" xfId="0" applyFont="1" applyBorder="1" applyAlignment="1">
      <alignment vertical="center"/>
    </xf>
    <xf numFmtId="0" fontId="91" fillId="0" borderId="17" xfId="0" applyFont="1" applyBorder="1" applyAlignment="1">
      <alignment horizontal="center" vertical="center"/>
    </xf>
    <xf numFmtId="0" fontId="91" fillId="0" borderId="17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91" fillId="0" borderId="16" xfId="0" applyFont="1" applyBorder="1" applyAlignment="1">
      <alignment horizontal="center" vertical="center"/>
    </xf>
    <xf numFmtId="0" fontId="91" fillId="0" borderId="16" xfId="0" applyFont="1" applyBorder="1" applyAlignment="1">
      <alignment vertical="center"/>
    </xf>
    <xf numFmtId="0" fontId="91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91" fillId="0" borderId="14" xfId="0" applyFont="1" applyBorder="1" applyAlignment="1">
      <alignment horizontal="center" vertical="center"/>
    </xf>
    <xf numFmtId="0" fontId="91" fillId="0" borderId="14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91" fillId="0" borderId="18" xfId="0" applyFont="1" applyBorder="1" applyAlignment="1">
      <alignment horizontal="center" vertical="center"/>
    </xf>
    <xf numFmtId="0" fontId="91" fillId="0" borderId="18" xfId="0" applyFont="1" applyBorder="1" applyAlignment="1">
      <alignment vertical="center"/>
    </xf>
    <xf numFmtId="0" fontId="91" fillId="0" borderId="21" xfId="0" applyFont="1" applyBorder="1" applyAlignment="1">
      <alignment horizontal="center" vertical="center"/>
    </xf>
    <xf numFmtId="0" fontId="91" fillId="0" borderId="20" xfId="0" applyFont="1" applyBorder="1" applyAlignment="1">
      <alignment vertical="center"/>
    </xf>
    <xf numFmtId="0" fontId="91" fillId="33" borderId="10" xfId="0" applyFont="1" applyFill="1" applyBorder="1" applyAlignment="1">
      <alignment horizontal="center" vertical="center"/>
    </xf>
    <xf numFmtId="0" fontId="91" fillId="33" borderId="10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vertical="center"/>
    </xf>
    <xf numFmtId="0" fontId="12" fillId="0" borderId="18" xfId="0" applyNumberFormat="1" applyFont="1" applyBorder="1" applyAlignment="1">
      <alignment horizontal="center" vertical="center"/>
    </xf>
    <xf numFmtId="0" fontId="91" fillId="33" borderId="19" xfId="0" applyFont="1" applyFill="1" applyBorder="1" applyAlignment="1">
      <alignment horizontal="center" vertical="center"/>
    </xf>
    <xf numFmtId="0" fontId="91" fillId="33" borderId="19" xfId="0" applyFont="1" applyFill="1" applyBorder="1" applyAlignment="1">
      <alignment vertical="center"/>
    </xf>
    <xf numFmtId="0" fontId="91" fillId="0" borderId="1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87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5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99"/>
  </sheetPr>
  <dimension ref="A1:V84"/>
  <sheetViews>
    <sheetView view="pageBreakPreview" zoomScale="117" zoomScaleSheetLayoutView="117" zoomScalePageLayoutView="60" workbookViewId="0" topLeftCell="A1">
      <selection activeCell="A1" sqref="A1:G11"/>
    </sheetView>
  </sheetViews>
  <sheetFormatPr defaultColWidth="18.8515625" defaultRowHeight="18.75" customHeight="1"/>
  <cols>
    <col min="1" max="1" width="7.8515625" style="13" customWidth="1"/>
    <col min="2" max="2" width="28.00390625" style="16" customWidth="1"/>
    <col min="3" max="4" width="3.00390625" style="13" customWidth="1"/>
    <col min="5" max="5" width="2.8515625" style="13" customWidth="1"/>
    <col min="6" max="6" width="4.00390625" style="17" customWidth="1"/>
    <col min="7" max="7" width="4.00390625" style="15" customWidth="1"/>
    <col min="8" max="8" width="7.28125" style="13" customWidth="1"/>
    <col min="9" max="9" width="27.57421875" style="16" customWidth="1"/>
    <col min="10" max="11" width="3.140625" style="13" customWidth="1"/>
    <col min="12" max="12" width="3.7109375" style="13" customWidth="1"/>
    <col min="13" max="13" width="4.00390625" style="14" customWidth="1"/>
    <col min="14" max="14" width="3.28125" style="15" customWidth="1"/>
    <col min="15" max="15" width="7.421875" style="16" customWidth="1"/>
    <col min="16" max="16" width="24.57421875" style="16" customWidth="1"/>
    <col min="17" max="17" width="3.28125" style="13" customWidth="1"/>
    <col min="18" max="18" width="3.00390625" style="13" customWidth="1"/>
    <col min="19" max="19" width="4.140625" style="13" customWidth="1"/>
    <col min="20" max="20" width="4.00390625" style="14" customWidth="1"/>
    <col min="21" max="21" width="4.00390625" style="15" customWidth="1"/>
    <col min="22" max="16384" width="18.8515625" style="1" customWidth="1"/>
  </cols>
  <sheetData>
    <row r="1" spans="1:21" s="2" customFormat="1" ht="15" customHeight="1">
      <c r="A1" s="361" t="s">
        <v>49</v>
      </c>
      <c r="B1" s="362"/>
      <c r="C1" s="362"/>
      <c r="D1" s="362"/>
      <c r="E1" s="362"/>
      <c r="F1" s="362"/>
      <c r="G1" s="363"/>
      <c r="H1" s="271" t="s">
        <v>0</v>
      </c>
      <c r="I1" s="272"/>
      <c r="J1" s="191" t="s">
        <v>1</v>
      </c>
      <c r="K1" s="191" t="s">
        <v>2</v>
      </c>
      <c r="L1" s="191" t="s">
        <v>3</v>
      </c>
      <c r="M1" s="273" t="s">
        <v>4</v>
      </c>
      <c r="N1" s="273"/>
      <c r="O1" s="272" t="s">
        <v>0</v>
      </c>
      <c r="P1" s="272"/>
      <c r="Q1" s="191" t="s">
        <v>1</v>
      </c>
      <c r="R1" s="191" t="s">
        <v>2</v>
      </c>
      <c r="S1" s="191" t="s">
        <v>3</v>
      </c>
      <c r="T1" s="273" t="s">
        <v>4</v>
      </c>
      <c r="U1" s="273"/>
    </row>
    <row r="2" spans="1:21" ht="15" customHeight="1">
      <c r="A2" s="364" t="s">
        <v>50</v>
      </c>
      <c r="B2" s="365"/>
      <c r="C2" s="365"/>
      <c r="D2" s="365"/>
      <c r="E2" s="365"/>
      <c r="F2" s="365"/>
      <c r="G2" s="366"/>
      <c r="H2" s="274" t="s">
        <v>104</v>
      </c>
      <c r="I2" s="275"/>
      <c r="J2" s="192">
        <f>J3+J19+Q3+Q12+Q18</f>
        <v>48</v>
      </c>
      <c r="K2" s="192">
        <f>K3+K19+R3+R12+R18</f>
        <v>45</v>
      </c>
      <c r="L2" s="192">
        <f>L3+L19+L28+S3+S12+S18</f>
        <v>86</v>
      </c>
      <c r="M2" s="276" t="s">
        <v>6</v>
      </c>
      <c r="N2" s="276"/>
      <c r="O2" s="277"/>
      <c r="P2" s="278"/>
      <c r="Q2" s="278"/>
      <c r="R2" s="278"/>
      <c r="S2" s="278"/>
      <c r="T2" s="278"/>
      <c r="U2" s="279"/>
    </row>
    <row r="3" spans="1:21" ht="15" customHeight="1">
      <c r="A3" s="364" t="s">
        <v>274</v>
      </c>
      <c r="B3" s="365"/>
      <c r="C3" s="365"/>
      <c r="D3" s="365"/>
      <c r="E3" s="365"/>
      <c r="F3" s="365"/>
      <c r="G3" s="366"/>
      <c r="H3" s="280" t="s">
        <v>105</v>
      </c>
      <c r="I3" s="281"/>
      <c r="J3" s="193">
        <f>SUM(J4:J18)</f>
        <v>12</v>
      </c>
      <c r="K3" s="193">
        <f>SUM(K4:K18)</f>
        <v>12</v>
      </c>
      <c r="L3" s="193">
        <f>SUM(L4:L12)</f>
        <v>18</v>
      </c>
      <c r="M3" s="194" t="s">
        <v>27</v>
      </c>
      <c r="N3" s="195" t="s">
        <v>28</v>
      </c>
      <c r="O3" s="196" t="s">
        <v>242</v>
      </c>
      <c r="P3" s="196"/>
      <c r="Q3" s="193">
        <f>SUM(Q4:Q9)</f>
        <v>0</v>
      </c>
      <c r="R3" s="193">
        <f>SUM(R4:R9)</f>
        <v>0</v>
      </c>
      <c r="S3" s="193">
        <f>SUM(S4:S9)</f>
        <v>21</v>
      </c>
      <c r="T3" s="194" t="s">
        <v>27</v>
      </c>
      <c r="U3" s="195" t="s">
        <v>28</v>
      </c>
    </row>
    <row r="4" spans="1:21" ht="15" customHeight="1">
      <c r="A4" s="367" t="s">
        <v>275</v>
      </c>
      <c r="B4" s="368"/>
      <c r="C4" s="368"/>
      <c r="D4" s="368"/>
      <c r="E4" s="368"/>
      <c r="F4" s="368"/>
      <c r="G4" s="368"/>
      <c r="H4" s="134" t="s">
        <v>86</v>
      </c>
      <c r="I4" s="135" t="s">
        <v>87</v>
      </c>
      <c r="J4" s="136">
        <v>2</v>
      </c>
      <c r="K4" s="136">
        <v>0</v>
      </c>
      <c r="L4" s="136">
        <v>2</v>
      </c>
      <c r="M4" s="81" t="s">
        <v>39</v>
      </c>
      <c r="N4" s="197"/>
      <c r="O4" s="141" t="s">
        <v>135</v>
      </c>
      <c r="P4" s="142" t="s">
        <v>136</v>
      </c>
      <c r="Q4" s="136" t="s">
        <v>33</v>
      </c>
      <c r="R4" s="136" t="s">
        <v>33</v>
      </c>
      <c r="S4" s="143">
        <v>3</v>
      </c>
      <c r="T4" s="144"/>
      <c r="U4" s="145" t="s">
        <v>38</v>
      </c>
    </row>
    <row r="5" spans="1:21" ht="15" customHeight="1">
      <c r="A5" s="299" t="s">
        <v>8</v>
      </c>
      <c r="B5" s="300"/>
      <c r="C5" s="300"/>
      <c r="D5" s="301">
        <v>103</v>
      </c>
      <c r="E5" s="301"/>
      <c r="F5" s="302" t="s">
        <v>9</v>
      </c>
      <c r="G5" s="303"/>
      <c r="H5" s="78" t="s">
        <v>88</v>
      </c>
      <c r="I5" s="79" t="s">
        <v>89</v>
      </c>
      <c r="J5" s="80">
        <v>1</v>
      </c>
      <c r="K5" s="80">
        <v>2</v>
      </c>
      <c r="L5" s="80">
        <v>2</v>
      </c>
      <c r="M5" s="81" t="s">
        <v>39</v>
      </c>
      <c r="N5" s="197"/>
      <c r="O5" s="141" t="s">
        <v>137</v>
      </c>
      <c r="P5" s="142" t="s">
        <v>138</v>
      </c>
      <c r="Q5" s="136" t="s">
        <v>33</v>
      </c>
      <c r="R5" s="136" t="s">
        <v>33</v>
      </c>
      <c r="S5" s="143">
        <v>3</v>
      </c>
      <c r="T5" s="144"/>
      <c r="U5" s="145" t="s">
        <v>38</v>
      </c>
    </row>
    <row r="6" spans="1:21" ht="15" customHeight="1">
      <c r="A6" s="282" t="s">
        <v>268</v>
      </c>
      <c r="B6" s="283"/>
      <c r="C6" s="283"/>
      <c r="D6" s="283"/>
      <c r="E6" s="283"/>
      <c r="F6" s="283"/>
      <c r="G6" s="284"/>
      <c r="H6" s="137" t="s">
        <v>90</v>
      </c>
      <c r="I6" s="138" t="s">
        <v>91</v>
      </c>
      <c r="J6" s="80">
        <v>2</v>
      </c>
      <c r="K6" s="80">
        <v>0</v>
      </c>
      <c r="L6" s="80">
        <v>2</v>
      </c>
      <c r="M6" s="81" t="s">
        <v>39</v>
      </c>
      <c r="N6" s="197"/>
      <c r="O6" s="141" t="s">
        <v>139</v>
      </c>
      <c r="P6" s="142" t="s">
        <v>143</v>
      </c>
      <c r="Q6" s="136" t="s">
        <v>33</v>
      </c>
      <c r="R6" s="136" t="s">
        <v>33</v>
      </c>
      <c r="S6" s="143">
        <v>3</v>
      </c>
      <c r="T6" s="144"/>
      <c r="U6" s="145" t="s">
        <v>38</v>
      </c>
    </row>
    <row r="7" spans="1:21" ht="15" customHeight="1">
      <c r="A7" s="282" t="s">
        <v>269</v>
      </c>
      <c r="B7" s="283"/>
      <c r="C7" s="283"/>
      <c r="D7" s="283"/>
      <c r="E7" s="283"/>
      <c r="F7" s="283"/>
      <c r="G7" s="284"/>
      <c r="H7" s="134" t="s">
        <v>92</v>
      </c>
      <c r="I7" s="135" t="s">
        <v>93</v>
      </c>
      <c r="J7" s="134">
        <v>1</v>
      </c>
      <c r="K7" s="80">
        <v>2</v>
      </c>
      <c r="L7" s="80">
        <v>2</v>
      </c>
      <c r="M7" s="81" t="s">
        <v>39</v>
      </c>
      <c r="N7" s="197"/>
      <c r="O7" s="141" t="s">
        <v>140</v>
      </c>
      <c r="P7" s="142" t="s">
        <v>144</v>
      </c>
      <c r="Q7" s="136" t="s">
        <v>33</v>
      </c>
      <c r="R7" s="136" t="s">
        <v>33</v>
      </c>
      <c r="S7" s="143">
        <v>4</v>
      </c>
      <c r="T7" s="144"/>
      <c r="U7" s="145" t="s">
        <v>147</v>
      </c>
    </row>
    <row r="8" spans="1:21" ht="15" customHeight="1">
      <c r="A8" s="282" t="s">
        <v>270</v>
      </c>
      <c r="B8" s="283"/>
      <c r="C8" s="283"/>
      <c r="D8" s="283"/>
      <c r="E8" s="283"/>
      <c r="F8" s="283"/>
      <c r="G8" s="284"/>
      <c r="H8" s="139" t="s">
        <v>94</v>
      </c>
      <c r="I8" s="140" t="s">
        <v>95</v>
      </c>
      <c r="J8" s="80">
        <v>2</v>
      </c>
      <c r="K8" s="80">
        <v>0</v>
      </c>
      <c r="L8" s="80">
        <v>2</v>
      </c>
      <c r="M8" s="82" t="s">
        <v>39</v>
      </c>
      <c r="N8" s="197"/>
      <c r="O8" s="141" t="s">
        <v>141</v>
      </c>
      <c r="P8" s="142" t="s">
        <v>145</v>
      </c>
      <c r="Q8" s="136" t="s">
        <v>33</v>
      </c>
      <c r="R8" s="136" t="s">
        <v>33</v>
      </c>
      <c r="S8" s="143">
        <v>4</v>
      </c>
      <c r="T8" s="146"/>
      <c r="U8" s="145" t="s">
        <v>147</v>
      </c>
    </row>
    <row r="9" spans="1:21" ht="15" customHeight="1">
      <c r="A9" s="282" t="s">
        <v>271</v>
      </c>
      <c r="B9" s="283"/>
      <c r="C9" s="283"/>
      <c r="D9" s="283"/>
      <c r="E9" s="283"/>
      <c r="F9" s="283"/>
      <c r="G9" s="284"/>
      <c r="H9" s="80" t="s">
        <v>96</v>
      </c>
      <c r="I9" s="98" t="s">
        <v>97</v>
      </c>
      <c r="J9" s="80">
        <v>1</v>
      </c>
      <c r="K9" s="80">
        <v>2</v>
      </c>
      <c r="L9" s="80">
        <v>2</v>
      </c>
      <c r="M9" s="82" t="s">
        <v>40</v>
      </c>
      <c r="N9" s="198"/>
      <c r="O9" s="141" t="s">
        <v>142</v>
      </c>
      <c r="P9" s="142" t="s">
        <v>146</v>
      </c>
      <c r="Q9" s="259" t="s">
        <v>33</v>
      </c>
      <c r="R9" s="259" t="s">
        <v>33</v>
      </c>
      <c r="S9" s="260">
        <v>4</v>
      </c>
      <c r="T9" s="261"/>
      <c r="U9" s="262" t="s">
        <v>147</v>
      </c>
    </row>
    <row r="10" spans="1:21" ht="15" customHeight="1">
      <c r="A10" s="282" t="s">
        <v>272</v>
      </c>
      <c r="B10" s="283"/>
      <c r="C10" s="283"/>
      <c r="D10" s="283"/>
      <c r="E10" s="283"/>
      <c r="F10" s="283"/>
      <c r="G10" s="284"/>
      <c r="H10" s="80" t="s">
        <v>98</v>
      </c>
      <c r="I10" s="98" t="s">
        <v>99</v>
      </c>
      <c r="J10" s="80">
        <v>1</v>
      </c>
      <c r="K10" s="80">
        <v>2</v>
      </c>
      <c r="L10" s="80">
        <v>2</v>
      </c>
      <c r="M10" s="82" t="s">
        <v>40</v>
      </c>
      <c r="N10" s="198"/>
      <c r="O10" s="258"/>
      <c r="P10" s="258"/>
      <c r="Q10" s="258"/>
      <c r="R10" s="258"/>
      <c r="S10" s="258"/>
      <c r="T10" s="258"/>
      <c r="U10" s="258"/>
    </row>
    <row r="11" spans="1:21" ht="15" customHeight="1">
      <c r="A11" s="296" t="s">
        <v>273</v>
      </c>
      <c r="B11" s="297"/>
      <c r="C11" s="297"/>
      <c r="D11" s="297"/>
      <c r="E11" s="297"/>
      <c r="F11" s="297"/>
      <c r="G11" s="298"/>
      <c r="H11" s="80" t="s">
        <v>100</v>
      </c>
      <c r="I11" s="98" t="s">
        <v>101</v>
      </c>
      <c r="J11" s="80">
        <v>1</v>
      </c>
      <c r="K11" s="80">
        <v>2</v>
      </c>
      <c r="L11" s="80">
        <v>2</v>
      </c>
      <c r="M11" s="82" t="s">
        <v>40</v>
      </c>
      <c r="N11" s="198"/>
      <c r="O11" s="258"/>
      <c r="P11" s="258"/>
      <c r="Q11" s="258"/>
      <c r="R11" s="258"/>
      <c r="S11" s="258"/>
      <c r="T11" s="258"/>
      <c r="U11" s="258"/>
    </row>
    <row r="12" spans="1:21" ht="15" customHeight="1">
      <c r="A12" s="272" t="s">
        <v>0</v>
      </c>
      <c r="B12" s="272"/>
      <c r="C12" s="191" t="s">
        <v>1</v>
      </c>
      <c r="D12" s="191" t="s">
        <v>2</v>
      </c>
      <c r="E12" s="191" t="s">
        <v>3</v>
      </c>
      <c r="F12" s="286" t="s">
        <v>4</v>
      </c>
      <c r="G12" s="286"/>
      <c r="H12" s="80" t="s">
        <v>102</v>
      </c>
      <c r="I12" s="98" t="s">
        <v>103</v>
      </c>
      <c r="J12" s="80">
        <v>1</v>
      </c>
      <c r="K12" s="80">
        <v>2</v>
      </c>
      <c r="L12" s="80">
        <v>2</v>
      </c>
      <c r="M12" s="82" t="s">
        <v>40</v>
      </c>
      <c r="N12" s="82"/>
      <c r="O12" s="196" t="s">
        <v>10</v>
      </c>
      <c r="P12" s="196"/>
      <c r="Q12" s="193">
        <f>SUM(Q13:Q14)</f>
        <v>0</v>
      </c>
      <c r="R12" s="193">
        <f>SUM(R13:R14)</f>
        <v>0</v>
      </c>
      <c r="S12" s="193">
        <f>SUM(S13:S14)</f>
        <v>4</v>
      </c>
      <c r="T12" s="194" t="s">
        <v>27</v>
      </c>
      <c r="U12" s="195" t="s">
        <v>28</v>
      </c>
    </row>
    <row r="13" spans="1:21" ht="15" customHeight="1">
      <c r="A13" s="287" t="s">
        <v>66</v>
      </c>
      <c r="B13" s="287"/>
      <c r="C13" s="192">
        <f>C14+C23+C31</f>
        <v>22</v>
      </c>
      <c r="D13" s="192">
        <f>D14+D23+D31</f>
        <v>5</v>
      </c>
      <c r="E13" s="192">
        <f>E14+E23+E31</f>
        <v>23</v>
      </c>
      <c r="F13" s="276" t="s">
        <v>6</v>
      </c>
      <c r="G13" s="288"/>
      <c r="H13" s="258"/>
      <c r="I13" s="258"/>
      <c r="J13" s="258"/>
      <c r="K13" s="258"/>
      <c r="L13" s="258"/>
      <c r="M13" s="258"/>
      <c r="N13" s="198"/>
      <c r="O13" s="147" t="s">
        <v>149</v>
      </c>
      <c r="P13" s="148" t="s">
        <v>43</v>
      </c>
      <c r="Q13" s="136" t="s">
        <v>33</v>
      </c>
      <c r="R13" s="136" t="s">
        <v>33</v>
      </c>
      <c r="S13" s="143">
        <v>2</v>
      </c>
      <c r="T13" s="82"/>
      <c r="U13" s="145" t="s">
        <v>38</v>
      </c>
    </row>
    <row r="14" spans="1:21" ht="15" customHeight="1">
      <c r="A14" s="281" t="s">
        <v>243</v>
      </c>
      <c r="B14" s="281"/>
      <c r="C14" s="193">
        <f>SUM(C16:C22)</f>
        <v>11</v>
      </c>
      <c r="D14" s="193">
        <f>SUM(D16:D22)</f>
        <v>0</v>
      </c>
      <c r="E14" s="193">
        <f>SUM(E16:E22)</f>
        <v>9</v>
      </c>
      <c r="F14" s="194" t="s">
        <v>27</v>
      </c>
      <c r="G14" s="195" t="s">
        <v>28</v>
      </c>
      <c r="H14" s="258"/>
      <c r="I14" s="258"/>
      <c r="J14" s="258"/>
      <c r="K14" s="258"/>
      <c r="L14" s="258"/>
      <c r="M14" s="258"/>
      <c r="N14" s="82"/>
      <c r="O14" s="147" t="s">
        <v>150</v>
      </c>
      <c r="P14" s="148" t="s">
        <v>44</v>
      </c>
      <c r="Q14" s="136" t="s">
        <v>33</v>
      </c>
      <c r="R14" s="136" t="s">
        <v>33</v>
      </c>
      <c r="S14" s="136">
        <v>2</v>
      </c>
      <c r="T14" s="82"/>
      <c r="U14" s="145" t="s">
        <v>147</v>
      </c>
    </row>
    <row r="15" spans="1:21" ht="15" customHeight="1">
      <c r="A15" s="289" t="s">
        <v>244</v>
      </c>
      <c r="B15" s="289"/>
      <c r="C15" s="199"/>
      <c r="D15" s="199"/>
      <c r="E15" s="199"/>
      <c r="F15" s="200"/>
      <c r="G15" s="201"/>
      <c r="H15" s="80"/>
      <c r="I15" s="98"/>
      <c r="J15" s="80"/>
      <c r="K15" s="80"/>
      <c r="L15" s="80"/>
      <c r="M15" s="82"/>
      <c r="N15" s="82"/>
      <c r="O15" s="98"/>
      <c r="P15" s="98"/>
      <c r="Q15" s="136"/>
      <c r="R15" s="136"/>
      <c r="S15" s="202"/>
      <c r="T15" s="82"/>
      <c r="U15" s="82"/>
    </row>
    <row r="16" spans="1:21" ht="15" customHeight="1">
      <c r="A16" s="159" t="s">
        <v>51</v>
      </c>
      <c r="B16" s="176" t="s">
        <v>52</v>
      </c>
      <c r="C16" s="80">
        <v>2</v>
      </c>
      <c r="D16" s="80">
        <v>0</v>
      </c>
      <c r="E16" s="80">
        <v>2</v>
      </c>
      <c r="F16" s="81" t="s">
        <v>39</v>
      </c>
      <c r="G16" s="81"/>
      <c r="H16" s="80"/>
      <c r="I16" s="98"/>
      <c r="J16" s="80"/>
      <c r="K16" s="80"/>
      <c r="L16" s="80"/>
      <c r="M16" s="82"/>
      <c r="N16" s="82"/>
      <c r="O16" s="98"/>
      <c r="P16" s="98"/>
      <c r="Q16" s="80"/>
      <c r="R16" s="80"/>
      <c r="S16" s="80"/>
      <c r="T16" s="82"/>
      <c r="U16" s="82"/>
    </row>
    <row r="17" spans="1:21" ht="15" customHeight="1">
      <c r="A17" s="159" t="s">
        <v>54</v>
      </c>
      <c r="B17" s="176" t="s">
        <v>55</v>
      </c>
      <c r="C17" s="80">
        <v>1</v>
      </c>
      <c r="D17" s="80">
        <v>0</v>
      </c>
      <c r="E17" s="80">
        <v>1</v>
      </c>
      <c r="F17" s="81" t="s">
        <v>40</v>
      </c>
      <c r="G17" s="81"/>
      <c r="H17" s="80"/>
      <c r="I17" s="98"/>
      <c r="J17" s="80"/>
      <c r="K17" s="80"/>
      <c r="L17" s="80"/>
      <c r="M17" s="82"/>
      <c r="N17" s="82"/>
      <c r="O17" s="98"/>
      <c r="P17" s="98"/>
      <c r="Q17" s="80"/>
      <c r="R17" s="80"/>
      <c r="S17" s="80"/>
      <c r="T17" s="82"/>
      <c r="U17" s="82"/>
    </row>
    <row r="18" spans="1:21" ht="15" customHeight="1">
      <c r="A18" s="289" t="s">
        <v>69</v>
      </c>
      <c r="B18" s="289"/>
      <c r="C18" s="203"/>
      <c r="D18" s="203"/>
      <c r="E18" s="203"/>
      <c r="F18" s="200"/>
      <c r="G18" s="200"/>
      <c r="H18" s="80"/>
      <c r="I18" s="98"/>
      <c r="J18" s="80"/>
      <c r="K18" s="80"/>
      <c r="L18" s="80"/>
      <c r="M18" s="82"/>
      <c r="N18" s="82"/>
      <c r="O18" s="196" t="s">
        <v>12</v>
      </c>
      <c r="P18" s="196"/>
      <c r="Q18" s="193">
        <f>SUM(Q19:Q20)</f>
        <v>0</v>
      </c>
      <c r="R18" s="193">
        <f>SUM(R19:R20)</f>
        <v>0</v>
      </c>
      <c r="S18" s="193">
        <f>SUM(S19:S20)</f>
        <v>4</v>
      </c>
      <c r="T18" s="194" t="s">
        <v>27</v>
      </c>
      <c r="U18" s="195" t="s">
        <v>28</v>
      </c>
    </row>
    <row r="19" spans="1:21" ht="15" customHeight="1">
      <c r="A19" s="78" t="s">
        <v>53</v>
      </c>
      <c r="B19" s="79" t="s">
        <v>57</v>
      </c>
      <c r="C19" s="80">
        <v>2</v>
      </c>
      <c r="D19" s="80">
        <v>0</v>
      </c>
      <c r="E19" s="80">
        <v>2</v>
      </c>
      <c r="F19" s="81" t="s">
        <v>39</v>
      </c>
      <c r="G19" s="82"/>
      <c r="H19" s="196" t="s">
        <v>106</v>
      </c>
      <c r="I19" s="196"/>
      <c r="J19" s="193">
        <f>SUM(J20:J37)</f>
        <v>36</v>
      </c>
      <c r="K19" s="193">
        <f>SUM(K20:K37)</f>
        <v>33</v>
      </c>
      <c r="L19" s="193">
        <f>SUM(L20:L27)</f>
        <v>24</v>
      </c>
      <c r="M19" s="194" t="s">
        <v>27</v>
      </c>
      <c r="N19" s="204" t="s">
        <v>28</v>
      </c>
      <c r="O19" s="161" t="s">
        <v>151</v>
      </c>
      <c r="P19" s="165" t="s">
        <v>36</v>
      </c>
      <c r="Q19" s="136" t="s">
        <v>33</v>
      </c>
      <c r="R19" s="136" t="s">
        <v>33</v>
      </c>
      <c r="S19" s="136">
        <v>4</v>
      </c>
      <c r="T19" s="81" t="s">
        <v>61</v>
      </c>
      <c r="U19" s="81"/>
    </row>
    <row r="20" spans="1:21" ht="15" customHeight="1">
      <c r="A20" s="78" t="s">
        <v>56</v>
      </c>
      <c r="B20" s="79" t="s">
        <v>84</v>
      </c>
      <c r="C20" s="136">
        <v>2</v>
      </c>
      <c r="D20" s="136">
        <v>0</v>
      </c>
      <c r="E20" s="136">
        <v>2</v>
      </c>
      <c r="F20" s="81" t="s">
        <v>40</v>
      </c>
      <c r="G20" s="198"/>
      <c r="H20" s="149" t="s">
        <v>107</v>
      </c>
      <c r="I20" s="150" t="s">
        <v>108</v>
      </c>
      <c r="J20" s="149">
        <v>1</v>
      </c>
      <c r="K20" s="136">
        <v>2</v>
      </c>
      <c r="L20" s="136">
        <v>3</v>
      </c>
      <c r="M20" s="81" t="s">
        <v>40</v>
      </c>
      <c r="N20" s="82"/>
      <c r="O20" s="136"/>
      <c r="P20" s="185"/>
      <c r="Q20" s="136"/>
      <c r="R20" s="136"/>
      <c r="S20" s="136"/>
      <c r="T20" s="82"/>
      <c r="U20" s="175"/>
    </row>
    <row r="21" spans="1:21" ht="15" customHeight="1">
      <c r="A21" s="177" t="s">
        <v>58</v>
      </c>
      <c r="B21" s="178" t="s">
        <v>85</v>
      </c>
      <c r="C21" s="136">
        <v>2</v>
      </c>
      <c r="D21" s="136">
        <v>0</v>
      </c>
      <c r="E21" s="136">
        <v>1</v>
      </c>
      <c r="F21" s="81" t="s">
        <v>37</v>
      </c>
      <c r="G21" s="198"/>
      <c r="H21" s="149" t="s">
        <v>109</v>
      </c>
      <c r="I21" s="150" t="s">
        <v>110</v>
      </c>
      <c r="J21" s="149">
        <v>2</v>
      </c>
      <c r="K21" s="136">
        <v>2</v>
      </c>
      <c r="L21" s="136">
        <v>3</v>
      </c>
      <c r="M21" s="81" t="s">
        <v>40</v>
      </c>
      <c r="N21" s="82"/>
      <c r="O21" s="136"/>
      <c r="P21" s="185"/>
      <c r="Q21" s="136"/>
      <c r="R21" s="136"/>
      <c r="S21" s="136"/>
      <c r="T21" s="82"/>
      <c r="U21" s="175"/>
    </row>
    <row r="22" spans="1:21" ht="15" customHeight="1">
      <c r="A22" s="139" t="s">
        <v>59</v>
      </c>
      <c r="B22" s="140" t="s">
        <v>60</v>
      </c>
      <c r="C22" s="80">
        <v>2</v>
      </c>
      <c r="D22" s="80">
        <v>0</v>
      </c>
      <c r="E22" s="80">
        <v>1</v>
      </c>
      <c r="F22" s="81" t="s">
        <v>61</v>
      </c>
      <c r="G22" s="198"/>
      <c r="H22" s="137" t="s">
        <v>111</v>
      </c>
      <c r="I22" s="138" t="s">
        <v>112</v>
      </c>
      <c r="J22" s="137">
        <v>2</v>
      </c>
      <c r="K22" s="80">
        <v>2</v>
      </c>
      <c r="L22" s="80">
        <v>3</v>
      </c>
      <c r="M22" s="81" t="s">
        <v>40</v>
      </c>
      <c r="N22" s="82"/>
      <c r="O22" s="205" t="s">
        <v>13</v>
      </c>
      <c r="P22" s="205"/>
      <c r="Q22" s="206">
        <f>SUM(Q23:Q28)</f>
        <v>10</v>
      </c>
      <c r="R22" s="206">
        <f>SUM(R23:R28)</f>
        <v>4</v>
      </c>
      <c r="S22" s="206">
        <f>SUM(S23:S27)</f>
        <v>11</v>
      </c>
      <c r="T22" s="207" t="s">
        <v>27</v>
      </c>
      <c r="U22" s="207" t="s">
        <v>28</v>
      </c>
    </row>
    <row r="23" spans="1:21" ht="15" customHeight="1">
      <c r="A23" s="196" t="s">
        <v>245</v>
      </c>
      <c r="B23" s="196"/>
      <c r="C23" s="193">
        <f>SUM(C24:C29)</f>
        <v>5</v>
      </c>
      <c r="D23" s="193">
        <f>SUM(D24:D29)</f>
        <v>5</v>
      </c>
      <c r="E23" s="193">
        <f>SUM(E24:E30)</f>
        <v>9</v>
      </c>
      <c r="F23" s="194" t="s">
        <v>27</v>
      </c>
      <c r="G23" s="204" t="s">
        <v>28</v>
      </c>
      <c r="H23" s="151" t="s">
        <v>113</v>
      </c>
      <c r="I23" s="152" t="s">
        <v>114</v>
      </c>
      <c r="J23" s="134">
        <v>2</v>
      </c>
      <c r="K23" s="136">
        <v>2</v>
      </c>
      <c r="L23" s="136">
        <v>3</v>
      </c>
      <c r="M23" s="81" t="s">
        <v>37</v>
      </c>
      <c r="N23" s="197"/>
      <c r="O23" s="147" t="s">
        <v>152</v>
      </c>
      <c r="P23" s="148" t="s">
        <v>153</v>
      </c>
      <c r="Q23" s="147">
        <v>3</v>
      </c>
      <c r="R23" s="162">
        <v>0</v>
      </c>
      <c r="S23" s="162">
        <v>2</v>
      </c>
      <c r="T23" s="81" t="s">
        <v>39</v>
      </c>
      <c r="U23" s="81"/>
    </row>
    <row r="24" spans="1:21" ht="15" customHeight="1">
      <c r="A24" s="208" t="s">
        <v>83</v>
      </c>
      <c r="B24" s="208"/>
      <c r="C24" s="203"/>
      <c r="D24" s="203"/>
      <c r="E24" s="203"/>
      <c r="F24" s="200"/>
      <c r="G24" s="209"/>
      <c r="H24" s="153" t="s">
        <v>115</v>
      </c>
      <c r="I24" s="154" t="s">
        <v>116</v>
      </c>
      <c r="J24" s="149">
        <v>2</v>
      </c>
      <c r="K24" s="80">
        <v>2</v>
      </c>
      <c r="L24" s="80">
        <v>3</v>
      </c>
      <c r="M24" s="81" t="s">
        <v>37</v>
      </c>
      <c r="N24" s="198"/>
      <c r="O24" s="166" t="s">
        <v>154</v>
      </c>
      <c r="P24" s="167" t="s">
        <v>155</v>
      </c>
      <c r="Q24" s="166">
        <v>2</v>
      </c>
      <c r="R24" s="162">
        <v>0</v>
      </c>
      <c r="S24" s="162">
        <v>2</v>
      </c>
      <c r="T24" s="81" t="s">
        <v>40</v>
      </c>
      <c r="U24" s="81"/>
    </row>
    <row r="25" spans="1:21" ht="15" customHeight="1">
      <c r="A25" s="78" t="s">
        <v>62</v>
      </c>
      <c r="B25" s="79" t="s">
        <v>63</v>
      </c>
      <c r="C25" s="80">
        <v>1</v>
      </c>
      <c r="D25" s="80">
        <v>2</v>
      </c>
      <c r="E25" s="80">
        <v>2</v>
      </c>
      <c r="F25" s="81" t="s">
        <v>39</v>
      </c>
      <c r="G25" s="198"/>
      <c r="H25" s="153" t="s">
        <v>117</v>
      </c>
      <c r="I25" s="154" t="s">
        <v>118</v>
      </c>
      <c r="J25" s="149">
        <v>2</v>
      </c>
      <c r="K25" s="136">
        <v>2</v>
      </c>
      <c r="L25" s="136">
        <v>3</v>
      </c>
      <c r="M25" s="81" t="s">
        <v>37</v>
      </c>
      <c r="N25" s="198"/>
      <c r="O25" s="168" t="s">
        <v>156</v>
      </c>
      <c r="P25" s="169" t="s">
        <v>157</v>
      </c>
      <c r="Q25" s="170">
        <v>1</v>
      </c>
      <c r="R25" s="144">
        <v>0</v>
      </c>
      <c r="S25" s="144">
        <v>1</v>
      </c>
      <c r="T25" s="145" t="s">
        <v>40</v>
      </c>
      <c r="U25" s="145"/>
    </row>
    <row r="26" spans="1:22" ht="15" customHeight="1">
      <c r="A26" s="80" t="s">
        <v>64</v>
      </c>
      <c r="B26" s="98" t="s">
        <v>65</v>
      </c>
      <c r="C26" s="80">
        <v>1</v>
      </c>
      <c r="D26" s="80">
        <v>1</v>
      </c>
      <c r="E26" s="80">
        <v>1</v>
      </c>
      <c r="F26" s="82" t="s">
        <v>37</v>
      </c>
      <c r="G26" s="198"/>
      <c r="H26" s="155" t="s">
        <v>119</v>
      </c>
      <c r="I26" s="156" t="s">
        <v>120</v>
      </c>
      <c r="J26" s="137">
        <v>1</v>
      </c>
      <c r="K26" s="136">
        <v>2</v>
      </c>
      <c r="L26" s="136">
        <v>3</v>
      </c>
      <c r="M26" s="81" t="s">
        <v>37</v>
      </c>
      <c r="N26" s="145"/>
      <c r="O26" s="171" t="s">
        <v>158</v>
      </c>
      <c r="P26" s="133" t="s">
        <v>159</v>
      </c>
      <c r="Q26" s="171">
        <v>2</v>
      </c>
      <c r="R26" s="146">
        <v>2</v>
      </c>
      <c r="S26" s="146">
        <v>3</v>
      </c>
      <c r="T26" s="145" t="s">
        <v>37</v>
      </c>
      <c r="U26" s="145"/>
      <c r="V26" s="22"/>
    </row>
    <row r="27" spans="1:22" ht="15" customHeight="1">
      <c r="A27" s="80" t="s">
        <v>70</v>
      </c>
      <c r="B27" s="98" t="s">
        <v>71</v>
      </c>
      <c r="C27" s="80">
        <v>1</v>
      </c>
      <c r="D27" s="80">
        <v>2</v>
      </c>
      <c r="E27" s="80">
        <v>2</v>
      </c>
      <c r="F27" s="82" t="s">
        <v>61</v>
      </c>
      <c r="G27" s="198"/>
      <c r="H27" s="153" t="s">
        <v>121</v>
      </c>
      <c r="I27" s="154" t="s">
        <v>122</v>
      </c>
      <c r="J27" s="149">
        <v>2</v>
      </c>
      <c r="K27" s="136">
        <v>3</v>
      </c>
      <c r="L27" s="136">
        <v>3</v>
      </c>
      <c r="M27" s="81" t="s">
        <v>61</v>
      </c>
      <c r="N27" s="145"/>
      <c r="O27" s="172" t="s">
        <v>160</v>
      </c>
      <c r="P27" s="173" t="s">
        <v>161</v>
      </c>
      <c r="Q27" s="174">
        <v>2</v>
      </c>
      <c r="R27" s="146">
        <v>2</v>
      </c>
      <c r="S27" s="146">
        <v>3</v>
      </c>
      <c r="T27" s="145" t="s">
        <v>61</v>
      </c>
      <c r="U27" s="145"/>
      <c r="V27" s="22"/>
    </row>
    <row r="28" spans="1:21" ht="15" customHeight="1">
      <c r="A28" s="208" t="s">
        <v>67</v>
      </c>
      <c r="B28" s="208"/>
      <c r="C28" s="203"/>
      <c r="D28" s="203"/>
      <c r="E28" s="203"/>
      <c r="F28" s="210"/>
      <c r="G28" s="211"/>
      <c r="H28" s="196" t="s">
        <v>242</v>
      </c>
      <c r="I28" s="196"/>
      <c r="J28" s="193">
        <f>SUM(J29:J36)</f>
        <v>11</v>
      </c>
      <c r="K28" s="193">
        <f>SUM(K29:K36)</f>
        <v>8</v>
      </c>
      <c r="L28" s="193">
        <f>SUM(L29:L34)</f>
        <v>15</v>
      </c>
      <c r="M28" s="81"/>
      <c r="N28" s="145"/>
      <c r="O28" s="212"/>
      <c r="P28" s="185"/>
      <c r="Q28" s="136"/>
      <c r="R28" s="136"/>
      <c r="S28" s="136"/>
      <c r="T28" s="82"/>
      <c r="U28" s="82"/>
    </row>
    <row r="29" spans="1:21" ht="15" customHeight="1">
      <c r="A29" s="139" t="s">
        <v>72</v>
      </c>
      <c r="B29" s="179" t="s">
        <v>73</v>
      </c>
      <c r="C29" s="80">
        <v>2</v>
      </c>
      <c r="D29" s="80">
        <v>0</v>
      </c>
      <c r="E29" s="80">
        <v>2</v>
      </c>
      <c r="F29" s="81" t="s">
        <v>39</v>
      </c>
      <c r="G29" s="198"/>
      <c r="H29" s="157" t="s">
        <v>123</v>
      </c>
      <c r="I29" s="158" t="s">
        <v>124</v>
      </c>
      <c r="J29" s="157">
        <v>3</v>
      </c>
      <c r="K29" s="136">
        <v>0</v>
      </c>
      <c r="L29" s="136">
        <v>2</v>
      </c>
      <c r="M29" s="81" t="s">
        <v>39</v>
      </c>
      <c r="N29" s="145"/>
      <c r="O29" s="205" t="s">
        <v>148</v>
      </c>
      <c r="P29" s="205"/>
      <c r="Q29" s="206">
        <f>SUM(Q31:Q35)</f>
        <v>0</v>
      </c>
      <c r="R29" s="206">
        <f>SUM(R31:R35)</f>
        <v>10</v>
      </c>
      <c r="S29" s="206">
        <f>SUM(S30:S35)</f>
        <v>0</v>
      </c>
      <c r="T29" s="207" t="s">
        <v>27</v>
      </c>
      <c r="U29" s="207" t="s">
        <v>28</v>
      </c>
    </row>
    <row r="30" spans="1:21" ht="15" customHeight="1">
      <c r="A30" s="180" t="s">
        <v>74</v>
      </c>
      <c r="B30" s="181" t="s">
        <v>247</v>
      </c>
      <c r="C30" s="80">
        <v>2</v>
      </c>
      <c r="D30" s="80">
        <v>0</v>
      </c>
      <c r="E30" s="80">
        <v>2</v>
      </c>
      <c r="F30" s="81" t="s">
        <v>40</v>
      </c>
      <c r="G30" s="198"/>
      <c r="H30" s="159" t="s">
        <v>125</v>
      </c>
      <c r="I30" s="160" t="s">
        <v>126</v>
      </c>
      <c r="J30" s="159">
        <v>1</v>
      </c>
      <c r="K30" s="136">
        <v>2</v>
      </c>
      <c r="L30" s="136">
        <v>2</v>
      </c>
      <c r="M30" s="81" t="s">
        <v>40</v>
      </c>
      <c r="N30" s="145"/>
      <c r="O30" s="147" t="s">
        <v>96</v>
      </c>
      <c r="P30" s="148" t="s">
        <v>162</v>
      </c>
      <c r="Q30" s="80">
        <v>0</v>
      </c>
      <c r="R30" s="80">
        <v>2</v>
      </c>
      <c r="S30" s="80">
        <v>0</v>
      </c>
      <c r="T30" s="81" t="s">
        <v>39</v>
      </c>
      <c r="U30" s="81"/>
    </row>
    <row r="31" spans="1:21" ht="15" customHeight="1">
      <c r="A31" s="196" t="s">
        <v>246</v>
      </c>
      <c r="B31" s="196"/>
      <c r="C31" s="193">
        <f>SUM(C32:C37)</f>
        <v>6</v>
      </c>
      <c r="D31" s="193">
        <f>SUM(D32:D37)</f>
        <v>0</v>
      </c>
      <c r="E31" s="193">
        <f>SUM(E32:E37)</f>
        <v>5</v>
      </c>
      <c r="F31" s="194" t="s">
        <v>27</v>
      </c>
      <c r="G31" s="204" t="s">
        <v>28</v>
      </c>
      <c r="H31" s="161" t="s">
        <v>127</v>
      </c>
      <c r="I31" s="140" t="s">
        <v>128</v>
      </c>
      <c r="J31" s="162">
        <v>2</v>
      </c>
      <c r="K31" s="162">
        <v>2</v>
      </c>
      <c r="L31" s="162">
        <v>3</v>
      </c>
      <c r="M31" s="81" t="s">
        <v>37</v>
      </c>
      <c r="N31" s="145"/>
      <c r="O31" s="147" t="s">
        <v>163</v>
      </c>
      <c r="P31" s="148" t="s">
        <v>164</v>
      </c>
      <c r="Q31" s="80">
        <v>0</v>
      </c>
      <c r="R31" s="80">
        <v>2</v>
      </c>
      <c r="S31" s="80">
        <v>0</v>
      </c>
      <c r="T31" s="81" t="s">
        <v>40</v>
      </c>
      <c r="U31" s="82"/>
    </row>
    <row r="32" spans="1:21" ht="15" customHeight="1">
      <c r="A32" s="289" t="s">
        <v>17</v>
      </c>
      <c r="B32" s="289"/>
      <c r="C32" s="203"/>
      <c r="D32" s="203"/>
      <c r="E32" s="203"/>
      <c r="F32" s="200"/>
      <c r="G32" s="209"/>
      <c r="H32" s="161" t="s">
        <v>129</v>
      </c>
      <c r="I32" s="140" t="s">
        <v>130</v>
      </c>
      <c r="J32" s="80">
        <v>2</v>
      </c>
      <c r="K32" s="80">
        <v>0</v>
      </c>
      <c r="L32" s="80">
        <v>2</v>
      </c>
      <c r="M32" s="81" t="s">
        <v>37</v>
      </c>
      <c r="N32" s="145"/>
      <c r="O32" s="147" t="s">
        <v>165</v>
      </c>
      <c r="P32" s="148" t="s">
        <v>167</v>
      </c>
      <c r="Q32" s="80">
        <v>0</v>
      </c>
      <c r="R32" s="80">
        <v>2</v>
      </c>
      <c r="S32" s="80">
        <v>0</v>
      </c>
      <c r="T32" s="81" t="s">
        <v>37</v>
      </c>
      <c r="U32" s="81"/>
    </row>
    <row r="33" spans="1:22" ht="15" customHeight="1">
      <c r="A33" s="139" t="s">
        <v>75</v>
      </c>
      <c r="B33" s="140" t="s">
        <v>76</v>
      </c>
      <c r="C33" s="80">
        <v>2</v>
      </c>
      <c r="D33" s="80">
        <v>0</v>
      </c>
      <c r="E33" s="80">
        <v>2</v>
      </c>
      <c r="F33" s="81" t="s">
        <v>39</v>
      </c>
      <c r="G33" s="198"/>
      <c r="H33" s="163" t="s">
        <v>131</v>
      </c>
      <c r="I33" s="164" t="s">
        <v>133</v>
      </c>
      <c r="J33" s="136">
        <v>1</v>
      </c>
      <c r="K33" s="136">
        <v>2</v>
      </c>
      <c r="L33" s="136">
        <v>3</v>
      </c>
      <c r="M33" s="145" t="s">
        <v>61</v>
      </c>
      <c r="N33" s="145"/>
      <c r="O33" s="147" t="s">
        <v>166</v>
      </c>
      <c r="P33" s="148" t="s">
        <v>168</v>
      </c>
      <c r="Q33" s="80">
        <v>0</v>
      </c>
      <c r="R33" s="80">
        <v>2</v>
      </c>
      <c r="S33" s="80">
        <v>0</v>
      </c>
      <c r="T33" s="175"/>
      <c r="U33" s="81" t="s">
        <v>38</v>
      </c>
      <c r="V33" s="23"/>
    </row>
    <row r="34" spans="1:22" ht="15" customHeight="1">
      <c r="A34" s="182" t="s">
        <v>78</v>
      </c>
      <c r="B34" s="165" t="s">
        <v>79</v>
      </c>
      <c r="C34" s="80">
        <v>1</v>
      </c>
      <c r="D34" s="80">
        <v>0</v>
      </c>
      <c r="E34" s="80">
        <v>1</v>
      </c>
      <c r="F34" s="81" t="s">
        <v>40</v>
      </c>
      <c r="G34" s="198"/>
      <c r="H34" s="163" t="s">
        <v>132</v>
      </c>
      <c r="I34" s="164" t="s">
        <v>134</v>
      </c>
      <c r="J34" s="136">
        <v>2</v>
      </c>
      <c r="K34" s="136">
        <v>2</v>
      </c>
      <c r="L34" s="136">
        <v>3</v>
      </c>
      <c r="M34" s="145" t="s">
        <v>61</v>
      </c>
      <c r="N34" s="145"/>
      <c r="O34" s="147" t="s">
        <v>169</v>
      </c>
      <c r="P34" s="148" t="s">
        <v>170</v>
      </c>
      <c r="Q34" s="80">
        <v>0</v>
      </c>
      <c r="R34" s="80">
        <v>2</v>
      </c>
      <c r="S34" s="80">
        <v>0</v>
      </c>
      <c r="T34" s="175"/>
      <c r="U34" s="81" t="s">
        <v>147</v>
      </c>
      <c r="V34" s="23"/>
    </row>
    <row r="35" spans="1:22" ht="15" customHeight="1">
      <c r="A35" s="208" t="s">
        <v>68</v>
      </c>
      <c r="B35" s="208"/>
      <c r="C35" s="203"/>
      <c r="D35" s="203"/>
      <c r="E35" s="203"/>
      <c r="F35" s="200"/>
      <c r="G35" s="200"/>
      <c r="H35" s="80"/>
      <c r="I35" s="98"/>
      <c r="J35" s="80"/>
      <c r="K35" s="80"/>
      <c r="L35" s="80"/>
      <c r="M35" s="145"/>
      <c r="N35" s="145"/>
      <c r="O35" s="147" t="s">
        <v>171</v>
      </c>
      <c r="P35" s="148" t="s">
        <v>172</v>
      </c>
      <c r="Q35" s="80">
        <v>0</v>
      </c>
      <c r="R35" s="80">
        <v>2</v>
      </c>
      <c r="S35" s="80">
        <v>0</v>
      </c>
      <c r="T35" s="81" t="s">
        <v>61</v>
      </c>
      <c r="U35" s="81"/>
      <c r="V35" s="23"/>
    </row>
    <row r="36" spans="1:21" ht="15" customHeight="1">
      <c r="A36" s="137" t="s">
        <v>80</v>
      </c>
      <c r="B36" s="138" t="s">
        <v>81</v>
      </c>
      <c r="C36" s="78">
        <v>2</v>
      </c>
      <c r="D36" s="80">
        <v>0</v>
      </c>
      <c r="E36" s="80">
        <v>1</v>
      </c>
      <c r="F36" s="81" t="s">
        <v>39</v>
      </c>
      <c r="G36" s="82"/>
      <c r="H36" s="80"/>
      <c r="I36" s="98"/>
      <c r="J36" s="80"/>
      <c r="K36" s="80"/>
      <c r="L36" s="80"/>
      <c r="M36" s="145"/>
      <c r="N36" s="145"/>
      <c r="O36" s="277" t="s">
        <v>20</v>
      </c>
      <c r="P36" s="279"/>
      <c r="Q36" s="213">
        <f>SUM(C14+C23+C31+J3+J19+Q3+Q12+Q18+Q22+Q29)</f>
        <v>80</v>
      </c>
      <c r="R36" s="213">
        <f>D13+K2+R22+R29</f>
        <v>64</v>
      </c>
      <c r="S36" s="213">
        <f>E13+L2+S22+S29</f>
        <v>120</v>
      </c>
      <c r="T36" s="214"/>
      <c r="U36" s="214"/>
    </row>
    <row r="37" spans="1:21" ht="15" customHeight="1">
      <c r="A37" s="161" t="s">
        <v>77</v>
      </c>
      <c r="B37" s="140" t="s">
        <v>82</v>
      </c>
      <c r="C37" s="80">
        <v>1</v>
      </c>
      <c r="D37" s="80">
        <v>0</v>
      </c>
      <c r="E37" s="80">
        <v>1</v>
      </c>
      <c r="F37" s="81" t="s">
        <v>40</v>
      </c>
      <c r="G37" s="175"/>
      <c r="H37" s="80"/>
      <c r="I37" s="98"/>
      <c r="J37" s="80"/>
      <c r="K37" s="80"/>
      <c r="L37" s="80"/>
      <c r="M37" s="145"/>
      <c r="N37" s="145"/>
      <c r="O37" s="285" t="s">
        <v>21</v>
      </c>
      <c r="P37" s="271"/>
      <c r="Q37" s="290">
        <v>120</v>
      </c>
      <c r="R37" s="291"/>
      <c r="S37" s="271"/>
      <c r="T37" s="285" t="s">
        <v>41</v>
      </c>
      <c r="U37" s="271"/>
    </row>
    <row r="38" spans="1:21" ht="15" customHeight="1">
      <c r="A38" s="223"/>
      <c r="B38" s="215"/>
      <c r="C38" s="221"/>
      <c r="D38" s="221"/>
      <c r="E38" s="221"/>
      <c r="F38" s="216"/>
      <c r="G38" s="216"/>
      <c r="H38" s="217"/>
      <c r="I38" s="218"/>
      <c r="J38" s="202"/>
      <c r="K38" s="202"/>
      <c r="L38" s="202"/>
      <c r="M38" s="219"/>
      <c r="N38" s="220"/>
      <c r="O38" s="212"/>
      <c r="P38" s="202" t="s">
        <v>22</v>
      </c>
      <c r="Q38" s="292">
        <v>69</v>
      </c>
      <c r="R38" s="293"/>
      <c r="S38" s="293" t="s">
        <v>23</v>
      </c>
      <c r="T38" s="293"/>
      <c r="U38" s="222"/>
    </row>
    <row r="39" spans="1:21" s="15" customFormat="1" ht="15" customHeight="1">
      <c r="A39" s="224"/>
      <c r="B39" s="225"/>
      <c r="C39" s="226"/>
      <c r="D39" s="226"/>
      <c r="E39" s="226"/>
      <c r="F39" s="227"/>
      <c r="G39" s="227"/>
      <c r="H39" s="226"/>
      <c r="I39" s="228"/>
      <c r="J39" s="229"/>
      <c r="K39" s="229"/>
      <c r="L39" s="229"/>
      <c r="M39" s="230"/>
      <c r="N39" s="231"/>
      <c r="O39" s="228"/>
      <c r="P39" s="229" t="s">
        <v>24</v>
      </c>
      <c r="Q39" s="294">
        <v>34.5</v>
      </c>
      <c r="R39" s="294"/>
      <c r="S39" s="295" t="s">
        <v>23</v>
      </c>
      <c r="T39" s="295"/>
      <c r="U39" s="232"/>
    </row>
    <row r="84" spans="6:21" s="16" customFormat="1" ht="18.75" customHeight="1">
      <c r="F84" s="15"/>
      <c r="G84" s="15"/>
      <c r="I84" s="16" t="s">
        <v>25</v>
      </c>
      <c r="J84" s="13" t="s">
        <v>18</v>
      </c>
      <c r="K84" s="13"/>
      <c r="M84" s="15"/>
      <c r="N84" s="15"/>
      <c r="T84" s="14"/>
      <c r="U84" s="15"/>
    </row>
  </sheetData>
  <sheetProtection/>
  <mergeCells count="37">
    <mergeCell ref="A11:G11"/>
    <mergeCell ref="A5:C5"/>
    <mergeCell ref="D5:E5"/>
    <mergeCell ref="F5:G5"/>
    <mergeCell ref="Q37:S37"/>
    <mergeCell ref="Q38:R38"/>
    <mergeCell ref="S38:T38"/>
    <mergeCell ref="Q39:R39"/>
    <mergeCell ref="S39:T39"/>
    <mergeCell ref="T37:U37"/>
    <mergeCell ref="O37:P37"/>
    <mergeCell ref="A12:B12"/>
    <mergeCell ref="F12:G12"/>
    <mergeCell ref="A13:B13"/>
    <mergeCell ref="F13:G13"/>
    <mergeCell ref="A14:B14"/>
    <mergeCell ref="A15:B15"/>
    <mergeCell ref="A18:B18"/>
    <mergeCell ref="A32:B32"/>
    <mergeCell ref="O36:P36"/>
    <mergeCell ref="A3:G3"/>
    <mergeCell ref="H3:I3"/>
    <mergeCell ref="A4:G4"/>
    <mergeCell ref="A9:G9"/>
    <mergeCell ref="A10:G10"/>
    <mergeCell ref="A6:G6"/>
    <mergeCell ref="A7:G7"/>
    <mergeCell ref="A8:G8"/>
    <mergeCell ref="A1:G1"/>
    <mergeCell ref="H1:I1"/>
    <mergeCell ref="M1:N1"/>
    <mergeCell ref="O1:P1"/>
    <mergeCell ref="T1:U1"/>
    <mergeCell ref="A2:G2"/>
    <mergeCell ref="H2:I2"/>
    <mergeCell ref="M2:N2"/>
    <mergeCell ref="O2:U2"/>
  </mergeCells>
  <printOptions verticalCentered="1"/>
  <pageMargins left="0.1968503937007874" right="0" top="0" bottom="0" header="0" footer="0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99"/>
  </sheetPr>
  <dimension ref="A1:U79"/>
  <sheetViews>
    <sheetView view="pageBreakPreview" zoomScale="117" zoomScaleSheetLayoutView="117" workbookViewId="0" topLeftCell="A1">
      <selection activeCell="A6" sqref="A6:G11"/>
    </sheetView>
  </sheetViews>
  <sheetFormatPr defaultColWidth="18.8515625" defaultRowHeight="18.75" customHeight="1"/>
  <cols>
    <col min="1" max="1" width="8.421875" style="127" customWidth="1"/>
    <col min="2" max="2" width="30.28125" style="130" customWidth="1"/>
    <col min="3" max="4" width="3.00390625" style="127" customWidth="1"/>
    <col min="5" max="5" width="2.8515625" style="127" customWidth="1"/>
    <col min="6" max="6" width="3.421875" style="132" customWidth="1"/>
    <col min="7" max="7" width="4.00390625" style="129" customWidth="1"/>
    <col min="8" max="8" width="8.00390625" style="127" customWidth="1"/>
    <col min="9" max="9" width="23.00390625" style="130" customWidth="1"/>
    <col min="10" max="12" width="3.140625" style="127" customWidth="1"/>
    <col min="13" max="13" width="4.00390625" style="128" customWidth="1"/>
    <col min="14" max="14" width="4.00390625" style="129" customWidth="1"/>
    <col min="15" max="15" width="8.140625" style="130" customWidth="1"/>
    <col min="16" max="16" width="22.00390625" style="130" customWidth="1"/>
    <col min="17" max="17" width="3.57421875" style="127" customWidth="1"/>
    <col min="18" max="18" width="3.28125" style="127" customWidth="1"/>
    <col min="19" max="19" width="4.140625" style="127" customWidth="1"/>
    <col min="20" max="20" width="4.00390625" style="128" customWidth="1"/>
    <col min="21" max="21" width="4.00390625" style="129" customWidth="1"/>
    <col min="22" max="16384" width="18.8515625" style="89" customWidth="1"/>
  </cols>
  <sheetData>
    <row r="1" spans="1:21" s="88" customFormat="1" ht="18.75" customHeight="1">
      <c r="A1" s="361" t="s">
        <v>49</v>
      </c>
      <c r="B1" s="362"/>
      <c r="C1" s="362"/>
      <c r="D1" s="362"/>
      <c r="E1" s="362"/>
      <c r="F1" s="362"/>
      <c r="G1" s="363"/>
      <c r="H1" s="309" t="s">
        <v>0</v>
      </c>
      <c r="I1" s="310"/>
      <c r="J1" s="190" t="s">
        <v>1</v>
      </c>
      <c r="K1" s="190" t="s">
        <v>2</v>
      </c>
      <c r="L1" s="190" t="s">
        <v>3</v>
      </c>
      <c r="M1" s="311" t="s">
        <v>4</v>
      </c>
      <c r="N1" s="311"/>
      <c r="O1" s="312" t="s">
        <v>0</v>
      </c>
      <c r="P1" s="312"/>
      <c r="Q1" s="188" t="s">
        <v>1</v>
      </c>
      <c r="R1" s="188" t="s">
        <v>2</v>
      </c>
      <c r="S1" s="188" t="s">
        <v>3</v>
      </c>
      <c r="T1" s="311" t="s">
        <v>4</v>
      </c>
      <c r="U1" s="311"/>
    </row>
    <row r="2" spans="1:21" ht="18.75" customHeight="1">
      <c r="A2" s="364" t="s">
        <v>5</v>
      </c>
      <c r="B2" s="365"/>
      <c r="C2" s="365"/>
      <c r="D2" s="365"/>
      <c r="E2" s="365"/>
      <c r="F2" s="365"/>
      <c r="G2" s="366"/>
      <c r="H2" s="304" t="s">
        <v>192</v>
      </c>
      <c r="I2" s="369"/>
      <c r="J2" s="186">
        <f>J3+J18+Q3+Q12+Q17</f>
        <v>72</v>
      </c>
      <c r="K2" s="186">
        <f>K3+K18+R3+R12+R17</f>
        <v>44</v>
      </c>
      <c r="L2" s="186">
        <f>L3+L18+S3+S12+S17</f>
        <v>97</v>
      </c>
      <c r="M2" s="305" t="s">
        <v>6</v>
      </c>
      <c r="N2" s="305"/>
      <c r="O2" s="306"/>
      <c r="P2" s="307"/>
      <c r="Q2" s="307"/>
      <c r="R2" s="307"/>
      <c r="S2" s="307"/>
      <c r="T2" s="307"/>
      <c r="U2" s="308"/>
    </row>
    <row r="3" spans="1:21" ht="18.75" customHeight="1">
      <c r="A3" s="364" t="s">
        <v>274</v>
      </c>
      <c r="B3" s="365"/>
      <c r="C3" s="365"/>
      <c r="D3" s="365"/>
      <c r="E3" s="365"/>
      <c r="F3" s="365"/>
      <c r="G3" s="366"/>
      <c r="H3" s="313" t="s">
        <v>7</v>
      </c>
      <c r="I3" s="314"/>
      <c r="J3" s="187">
        <f>SUM(J4:J17)</f>
        <v>67</v>
      </c>
      <c r="K3" s="187">
        <f>SUM(K4:K17)</f>
        <v>40</v>
      </c>
      <c r="L3" s="187">
        <f>SUM(L4:L17)</f>
        <v>87</v>
      </c>
      <c r="M3" s="91" t="s">
        <v>27</v>
      </c>
      <c r="N3" s="92" t="s">
        <v>28</v>
      </c>
      <c r="O3" s="264" t="s">
        <v>10</v>
      </c>
      <c r="P3" s="264"/>
      <c r="Q3" s="90">
        <f>SUM(Q4:Q5)</f>
        <v>0</v>
      </c>
      <c r="R3" s="90">
        <f>SUM(R4:R5)</f>
        <v>0</v>
      </c>
      <c r="S3" s="90">
        <f>SUM(S4:S5)</f>
        <v>4</v>
      </c>
      <c r="T3" s="91" t="s">
        <v>27</v>
      </c>
      <c r="U3" s="92" t="s">
        <v>28</v>
      </c>
    </row>
    <row r="4" spans="1:21" ht="18.75" customHeight="1">
      <c r="A4" s="367" t="s">
        <v>275</v>
      </c>
      <c r="B4" s="368"/>
      <c r="C4" s="368"/>
      <c r="D4" s="368"/>
      <c r="E4" s="368"/>
      <c r="F4" s="368"/>
      <c r="G4" s="368"/>
      <c r="H4" s="370" t="s">
        <v>194</v>
      </c>
      <c r="I4" s="371" t="s">
        <v>195</v>
      </c>
      <c r="J4" s="83">
        <v>3</v>
      </c>
      <c r="K4" s="83">
        <v>0</v>
      </c>
      <c r="L4" s="83">
        <v>3</v>
      </c>
      <c r="M4" s="84" t="s">
        <v>39</v>
      </c>
      <c r="N4" s="93"/>
      <c r="O4" s="381" t="s">
        <v>226</v>
      </c>
      <c r="P4" s="382" t="s">
        <v>43</v>
      </c>
      <c r="Q4" s="83" t="s">
        <v>33</v>
      </c>
      <c r="R4" s="83" t="s">
        <v>33</v>
      </c>
      <c r="S4" s="94">
        <v>2</v>
      </c>
      <c r="T4" s="87"/>
      <c r="U4" s="96" t="s">
        <v>40</v>
      </c>
    </row>
    <row r="5" spans="1:21" ht="18.75" customHeight="1">
      <c r="A5" s="299" t="s">
        <v>8</v>
      </c>
      <c r="B5" s="300"/>
      <c r="C5" s="300"/>
      <c r="D5" s="301">
        <v>83</v>
      </c>
      <c r="E5" s="301"/>
      <c r="F5" s="302" t="s">
        <v>9</v>
      </c>
      <c r="G5" s="303"/>
      <c r="H5" s="374" t="s">
        <v>31</v>
      </c>
      <c r="I5" s="375" t="s">
        <v>32</v>
      </c>
      <c r="J5" s="86">
        <v>3</v>
      </c>
      <c r="K5" s="86">
        <v>0</v>
      </c>
      <c r="L5" s="86">
        <v>3</v>
      </c>
      <c r="M5" s="84" t="s">
        <v>39</v>
      </c>
      <c r="N5" s="93"/>
      <c r="O5" s="381" t="s">
        <v>227</v>
      </c>
      <c r="P5" s="382" t="s">
        <v>44</v>
      </c>
      <c r="Q5" s="83" t="s">
        <v>33</v>
      </c>
      <c r="R5" s="83" t="s">
        <v>33</v>
      </c>
      <c r="S5" s="83">
        <v>2</v>
      </c>
      <c r="T5" s="87"/>
      <c r="U5" s="96" t="s">
        <v>37</v>
      </c>
    </row>
    <row r="6" spans="1:21" ht="18.75" customHeight="1">
      <c r="A6" s="282" t="s">
        <v>268</v>
      </c>
      <c r="B6" s="283"/>
      <c r="C6" s="283"/>
      <c r="D6" s="283"/>
      <c r="E6" s="283"/>
      <c r="F6" s="283"/>
      <c r="G6" s="284"/>
      <c r="H6" s="376" t="s">
        <v>196</v>
      </c>
      <c r="I6" s="377" t="s">
        <v>197</v>
      </c>
      <c r="J6" s="86">
        <v>3</v>
      </c>
      <c r="K6" s="86">
        <v>0</v>
      </c>
      <c r="L6" s="86">
        <v>3</v>
      </c>
      <c r="M6" s="84" t="s">
        <v>38</v>
      </c>
      <c r="N6" s="93"/>
      <c r="O6" s="100"/>
      <c r="P6" s="105"/>
      <c r="Q6" s="83"/>
      <c r="R6" s="83"/>
      <c r="S6" s="106"/>
      <c r="T6" s="87"/>
      <c r="U6" s="87"/>
    </row>
    <row r="7" spans="1:21" ht="18.75" customHeight="1">
      <c r="A7" s="282" t="s">
        <v>269</v>
      </c>
      <c r="B7" s="283"/>
      <c r="C7" s="283"/>
      <c r="D7" s="283"/>
      <c r="E7" s="283"/>
      <c r="F7" s="283"/>
      <c r="G7" s="284"/>
      <c r="H7" s="378" t="s">
        <v>34</v>
      </c>
      <c r="I7" s="379" t="s">
        <v>35</v>
      </c>
      <c r="J7" s="370">
        <v>2</v>
      </c>
      <c r="K7" s="86">
        <v>2</v>
      </c>
      <c r="L7" s="86">
        <v>3</v>
      </c>
      <c r="M7" s="84" t="s">
        <v>38</v>
      </c>
      <c r="N7" s="93"/>
      <c r="O7" s="100"/>
      <c r="P7" s="105"/>
      <c r="Q7" s="86"/>
      <c r="R7" s="86"/>
      <c r="S7" s="86"/>
      <c r="T7" s="87"/>
      <c r="U7" s="87"/>
    </row>
    <row r="8" spans="1:21" ht="18.75" customHeight="1">
      <c r="A8" s="282" t="s">
        <v>270</v>
      </c>
      <c r="B8" s="283"/>
      <c r="C8" s="283"/>
      <c r="D8" s="283"/>
      <c r="E8" s="283"/>
      <c r="F8" s="283"/>
      <c r="G8" s="284"/>
      <c r="H8" s="380" t="s">
        <v>198</v>
      </c>
      <c r="I8" s="100" t="s">
        <v>199</v>
      </c>
      <c r="J8" s="86">
        <v>2</v>
      </c>
      <c r="K8" s="86">
        <v>2</v>
      </c>
      <c r="L8" s="86">
        <v>3</v>
      </c>
      <c r="M8" s="87" t="s">
        <v>38</v>
      </c>
      <c r="N8" s="93"/>
      <c r="O8" s="264" t="s">
        <v>12</v>
      </c>
      <c r="P8" s="264"/>
      <c r="Q8" s="90">
        <f>SUM(Q9:Q10)</f>
        <v>0</v>
      </c>
      <c r="R8" s="90">
        <f>SUM(R9:R10)</f>
        <v>0</v>
      </c>
      <c r="S8" s="90">
        <f>SUM(S9:S10)</f>
        <v>4</v>
      </c>
      <c r="T8" s="91" t="s">
        <v>27</v>
      </c>
      <c r="U8" s="92" t="s">
        <v>28</v>
      </c>
    </row>
    <row r="9" spans="1:21" ht="18.75" customHeight="1">
      <c r="A9" s="282" t="s">
        <v>271</v>
      </c>
      <c r="B9" s="283"/>
      <c r="C9" s="283"/>
      <c r="D9" s="283"/>
      <c r="E9" s="283"/>
      <c r="F9" s="283"/>
      <c r="G9" s="284"/>
      <c r="H9" s="406"/>
      <c r="I9" s="407"/>
      <c r="J9" s="83"/>
      <c r="K9" s="83"/>
      <c r="L9" s="83"/>
      <c r="M9" s="84"/>
      <c r="N9" s="93"/>
      <c r="O9" s="86" t="s">
        <v>228</v>
      </c>
      <c r="P9" s="383" t="s">
        <v>36</v>
      </c>
      <c r="Q9" s="83" t="s">
        <v>33</v>
      </c>
      <c r="R9" s="83" t="s">
        <v>33</v>
      </c>
      <c r="S9" s="83">
        <v>4</v>
      </c>
      <c r="T9" s="84" t="s">
        <v>38</v>
      </c>
      <c r="U9" s="84"/>
    </row>
    <row r="10" spans="1:21" ht="18.75" customHeight="1">
      <c r="A10" s="282" t="s">
        <v>272</v>
      </c>
      <c r="B10" s="283"/>
      <c r="C10" s="283"/>
      <c r="D10" s="283"/>
      <c r="E10" s="283"/>
      <c r="F10" s="283"/>
      <c r="G10" s="284"/>
      <c r="H10" s="406"/>
      <c r="I10" s="407"/>
      <c r="J10" s="83"/>
      <c r="K10" s="83"/>
      <c r="L10" s="83"/>
      <c r="M10" s="84"/>
      <c r="N10" s="93"/>
      <c r="O10" s="83"/>
      <c r="P10" s="110"/>
      <c r="Q10" s="83"/>
      <c r="R10" s="83"/>
      <c r="S10" s="83"/>
      <c r="T10" s="87"/>
      <c r="U10" s="111"/>
    </row>
    <row r="11" spans="1:21" ht="18.75" customHeight="1">
      <c r="A11" s="296" t="s">
        <v>273</v>
      </c>
      <c r="B11" s="297"/>
      <c r="C11" s="297"/>
      <c r="D11" s="297"/>
      <c r="E11" s="297"/>
      <c r="F11" s="297"/>
      <c r="G11" s="298"/>
      <c r="H11" s="406"/>
      <c r="I11" s="407"/>
      <c r="J11" s="83"/>
      <c r="K11" s="83"/>
      <c r="L11" s="83"/>
      <c r="M11" s="84"/>
      <c r="N11" s="93"/>
      <c r="O11" s="46" t="s">
        <v>13</v>
      </c>
      <c r="P11" s="46"/>
      <c r="Q11" s="47">
        <f>SUM(Q12:Q17)</f>
        <v>6</v>
      </c>
      <c r="R11" s="47">
        <v>0</v>
      </c>
      <c r="S11" s="47">
        <f>SUM(S12:S17)</f>
        <v>6</v>
      </c>
      <c r="T11" s="48" t="s">
        <v>27</v>
      </c>
      <c r="U11" s="48" t="s">
        <v>28</v>
      </c>
    </row>
    <row r="12" spans="1:21" ht="18.75" customHeight="1">
      <c r="A12" s="323" t="s">
        <v>0</v>
      </c>
      <c r="B12" s="323"/>
      <c r="C12" s="189" t="s">
        <v>1</v>
      </c>
      <c r="D12" s="189" t="s">
        <v>2</v>
      </c>
      <c r="E12" s="189" t="s">
        <v>3</v>
      </c>
      <c r="F12" s="315" t="s">
        <v>4</v>
      </c>
      <c r="G12" s="315"/>
      <c r="H12" s="264" t="s">
        <v>42</v>
      </c>
      <c r="I12" s="264"/>
      <c r="J12" s="90">
        <f>SUM(J13:J26)</f>
        <v>44</v>
      </c>
      <c r="K12" s="90">
        <f>SUM(K13:K26)</f>
        <v>26</v>
      </c>
      <c r="L12" s="90">
        <f>SUM(L13:L26)</f>
        <v>57</v>
      </c>
      <c r="M12" s="91" t="s">
        <v>27</v>
      </c>
      <c r="N12" s="109" t="s">
        <v>28</v>
      </c>
      <c r="O12" s="390" t="s">
        <v>235</v>
      </c>
      <c r="P12" s="391" t="s">
        <v>236</v>
      </c>
      <c r="Q12" s="390">
        <v>3</v>
      </c>
      <c r="R12" s="112">
        <v>0</v>
      </c>
      <c r="S12" s="112">
        <v>3</v>
      </c>
      <c r="T12" s="84"/>
      <c r="U12" s="84" t="s">
        <v>40</v>
      </c>
    </row>
    <row r="13" spans="1:21" ht="15.75" customHeight="1">
      <c r="A13" s="316" t="s">
        <v>11</v>
      </c>
      <c r="B13" s="316"/>
      <c r="C13" s="101">
        <f>C14+C20+C26</f>
        <v>21</v>
      </c>
      <c r="D13" s="101">
        <f>D14+D20+D26</f>
        <v>2</v>
      </c>
      <c r="E13" s="101">
        <f>E14+E20+E26</f>
        <v>21</v>
      </c>
      <c r="F13" s="317" t="s">
        <v>6</v>
      </c>
      <c r="G13" s="318"/>
      <c r="H13" s="384" t="s">
        <v>200</v>
      </c>
      <c r="I13" s="385" t="s">
        <v>201</v>
      </c>
      <c r="J13" s="384">
        <v>2</v>
      </c>
      <c r="K13" s="83">
        <v>2</v>
      </c>
      <c r="L13" s="83">
        <v>3</v>
      </c>
      <c r="M13" s="84" t="s">
        <v>39</v>
      </c>
      <c r="N13" s="87"/>
      <c r="O13" s="95" t="s">
        <v>237</v>
      </c>
      <c r="P13" s="392" t="s">
        <v>238</v>
      </c>
      <c r="Q13" s="393">
        <v>1</v>
      </c>
      <c r="R13" s="95">
        <v>0</v>
      </c>
      <c r="S13" s="95">
        <v>1</v>
      </c>
      <c r="T13" s="96" t="s">
        <v>38</v>
      </c>
      <c r="U13" s="96"/>
    </row>
    <row r="14" spans="1:21" ht="15.75" customHeight="1">
      <c r="A14" s="319" t="s">
        <v>180</v>
      </c>
      <c r="B14" s="319"/>
      <c r="C14" s="90">
        <f>SUM(C16:C19)</f>
        <v>9</v>
      </c>
      <c r="D14" s="90">
        <f>SUM(D16:D19)</f>
        <v>0</v>
      </c>
      <c r="E14" s="90">
        <f>SUM(E16:E19)</f>
        <v>9</v>
      </c>
      <c r="F14" s="91" t="s">
        <v>27</v>
      </c>
      <c r="G14" s="92" t="s">
        <v>28</v>
      </c>
      <c r="H14" s="386" t="s">
        <v>202</v>
      </c>
      <c r="I14" s="387" t="s">
        <v>203</v>
      </c>
      <c r="J14" s="370">
        <v>2</v>
      </c>
      <c r="K14" s="83">
        <v>2</v>
      </c>
      <c r="L14" s="83">
        <v>3</v>
      </c>
      <c r="M14" s="84" t="s">
        <v>39</v>
      </c>
      <c r="N14" s="93"/>
      <c r="O14" s="117" t="s">
        <v>239</v>
      </c>
      <c r="P14" s="185" t="s">
        <v>240</v>
      </c>
      <c r="Q14" s="83">
        <v>2</v>
      </c>
      <c r="R14" s="83">
        <v>0</v>
      </c>
      <c r="S14" s="83">
        <v>2</v>
      </c>
      <c r="T14" s="87" t="s">
        <v>38</v>
      </c>
      <c r="U14" s="87"/>
    </row>
    <row r="15" spans="1:21" ht="15.75" customHeight="1">
      <c r="A15" s="322" t="s">
        <v>181</v>
      </c>
      <c r="B15" s="322"/>
      <c r="C15" s="102"/>
      <c r="D15" s="102"/>
      <c r="E15" s="102"/>
      <c r="F15" s="103"/>
      <c r="G15" s="104"/>
      <c r="H15" s="388" t="s">
        <v>204</v>
      </c>
      <c r="I15" s="389" t="s">
        <v>205</v>
      </c>
      <c r="J15" s="384">
        <v>2</v>
      </c>
      <c r="K15" s="86">
        <v>2</v>
      </c>
      <c r="L15" s="86">
        <v>3</v>
      </c>
      <c r="M15" s="84" t="s">
        <v>39</v>
      </c>
      <c r="N15" s="85"/>
      <c r="O15" s="184" t="s">
        <v>148</v>
      </c>
      <c r="P15" s="184"/>
      <c r="Q15" s="118">
        <f>SUM(Q17:Q21)</f>
        <v>0</v>
      </c>
      <c r="R15" s="118">
        <f>SUM(R17:R21)</f>
        <v>6</v>
      </c>
      <c r="S15" s="118">
        <f>SUM(S17:S21)</f>
        <v>0</v>
      </c>
      <c r="T15" s="119" t="s">
        <v>27</v>
      </c>
      <c r="U15" s="119" t="s">
        <v>28</v>
      </c>
    </row>
    <row r="16" spans="1:21" ht="15.75" customHeight="1">
      <c r="A16" s="76" t="s">
        <v>29</v>
      </c>
      <c r="B16" s="77" t="s">
        <v>173</v>
      </c>
      <c r="C16" s="86">
        <v>3</v>
      </c>
      <c r="D16" s="86">
        <v>0</v>
      </c>
      <c r="E16" s="86">
        <v>3</v>
      </c>
      <c r="F16" s="84" t="s">
        <v>39</v>
      </c>
      <c r="G16" s="81"/>
      <c r="H16" s="388" t="s">
        <v>206</v>
      </c>
      <c r="I16" s="389" t="s">
        <v>207</v>
      </c>
      <c r="J16" s="384">
        <v>2</v>
      </c>
      <c r="K16" s="83">
        <v>2</v>
      </c>
      <c r="L16" s="83">
        <v>3</v>
      </c>
      <c r="M16" s="84" t="s">
        <v>38</v>
      </c>
      <c r="N16" s="85"/>
      <c r="O16" s="381" t="s">
        <v>16</v>
      </c>
      <c r="P16" s="382" t="s">
        <v>229</v>
      </c>
      <c r="Q16" s="86">
        <v>0</v>
      </c>
      <c r="R16" s="86">
        <v>2</v>
      </c>
      <c r="S16" s="86">
        <v>0</v>
      </c>
      <c r="T16" s="84" t="s">
        <v>39</v>
      </c>
      <c r="U16" s="84"/>
    </row>
    <row r="17" spans="1:21" ht="15.75" customHeight="1">
      <c r="A17" s="326" t="s">
        <v>69</v>
      </c>
      <c r="B17" s="326"/>
      <c r="C17" s="107"/>
      <c r="D17" s="107"/>
      <c r="E17" s="107"/>
      <c r="F17" s="108"/>
      <c r="G17" s="108"/>
      <c r="H17" s="183" t="s">
        <v>208</v>
      </c>
      <c r="I17" s="183" t="s">
        <v>209</v>
      </c>
      <c r="J17" s="83">
        <v>2</v>
      </c>
      <c r="K17" s="83">
        <v>2</v>
      </c>
      <c r="L17" s="83">
        <v>3</v>
      </c>
      <c r="M17" s="111" t="s">
        <v>38</v>
      </c>
      <c r="N17" s="87"/>
      <c r="O17" s="381" t="s">
        <v>230</v>
      </c>
      <c r="P17" s="382" t="s">
        <v>18</v>
      </c>
      <c r="Q17" s="86">
        <v>0</v>
      </c>
      <c r="R17" s="86">
        <v>2</v>
      </c>
      <c r="S17" s="86">
        <v>0</v>
      </c>
      <c r="T17" s="84"/>
      <c r="U17" s="84" t="s">
        <v>40</v>
      </c>
    </row>
    <row r="18" spans="1:21" ht="15.75" customHeight="1">
      <c r="A18" s="374" t="s">
        <v>174</v>
      </c>
      <c r="B18" s="375" t="s">
        <v>175</v>
      </c>
      <c r="C18" s="86">
        <v>3</v>
      </c>
      <c r="D18" s="86">
        <v>0</v>
      </c>
      <c r="E18" s="86">
        <v>3</v>
      </c>
      <c r="F18" s="84" t="s">
        <v>39</v>
      </c>
      <c r="G18" s="87"/>
      <c r="H18" s="395" t="s">
        <v>210</v>
      </c>
      <c r="I18" s="396" t="s">
        <v>211</v>
      </c>
      <c r="J18" s="395">
        <v>2</v>
      </c>
      <c r="K18" s="83">
        <v>2</v>
      </c>
      <c r="L18" s="83">
        <v>3</v>
      </c>
      <c r="M18" s="111" t="s">
        <v>38</v>
      </c>
      <c r="N18" s="87"/>
      <c r="O18" s="381" t="s">
        <v>231</v>
      </c>
      <c r="P18" s="382" t="s">
        <v>232</v>
      </c>
      <c r="Q18" s="86">
        <v>0</v>
      </c>
      <c r="R18" s="86">
        <v>2</v>
      </c>
      <c r="S18" s="86">
        <v>0</v>
      </c>
      <c r="T18" s="84"/>
      <c r="U18" s="84" t="s">
        <v>37</v>
      </c>
    </row>
    <row r="19" spans="1:21" ht="15.75" customHeight="1">
      <c r="A19" s="374" t="s">
        <v>176</v>
      </c>
      <c r="B19" s="375" t="s">
        <v>177</v>
      </c>
      <c r="C19" s="83">
        <v>3</v>
      </c>
      <c r="D19" s="83">
        <v>0</v>
      </c>
      <c r="E19" s="83">
        <v>3</v>
      </c>
      <c r="F19" s="84" t="s">
        <v>38</v>
      </c>
      <c r="G19" s="85"/>
      <c r="H19" s="399" t="s">
        <v>248</v>
      </c>
      <c r="I19" s="400" t="s">
        <v>249</v>
      </c>
      <c r="J19" s="399">
        <v>2</v>
      </c>
      <c r="K19" s="83">
        <v>2</v>
      </c>
      <c r="L19" s="83">
        <v>3</v>
      </c>
      <c r="M19" s="84" t="s">
        <v>250</v>
      </c>
      <c r="N19" s="96"/>
      <c r="O19" s="381" t="s">
        <v>233</v>
      </c>
      <c r="P19" s="382" t="s">
        <v>234</v>
      </c>
      <c r="Q19" s="86">
        <v>0</v>
      </c>
      <c r="R19" s="86">
        <v>2</v>
      </c>
      <c r="S19" s="86">
        <v>0</v>
      </c>
      <c r="T19" s="84" t="s">
        <v>38</v>
      </c>
      <c r="U19" s="84"/>
    </row>
    <row r="20" spans="1:21" ht="15.75" customHeight="1">
      <c r="A20" s="264" t="s">
        <v>182</v>
      </c>
      <c r="B20" s="264"/>
      <c r="C20" s="90">
        <f>SUM(C21:C24)</f>
        <v>5</v>
      </c>
      <c r="D20" s="90">
        <f>SUM(D21:D24)</f>
        <v>2</v>
      </c>
      <c r="E20" s="90">
        <f>SUM(E21:E24)</f>
        <v>6</v>
      </c>
      <c r="F20" s="91" t="s">
        <v>27</v>
      </c>
      <c r="G20" s="109" t="s">
        <v>28</v>
      </c>
      <c r="H20" s="264" t="s">
        <v>193</v>
      </c>
      <c r="I20" s="264"/>
      <c r="J20" s="90">
        <f>SUM(J21:J26)</f>
        <v>15</v>
      </c>
      <c r="K20" s="90">
        <f>SUM(K21:K26)</f>
        <v>6</v>
      </c>
      <c r="L20" s="90">
        <f>SUM(L21:L26)</f>
        <v>18</v>
      </c>
      <c r="M20" s="91" t="s">
        <v>27</v>
      </c>
      <c r="N20" s="92" t="s">
        <v>28</v>
      </c>
      <c r="O20" s="408"/>
      <c r="P20" s="408"/>
      <c r="Q20" s="409"/>
      <c r="R20" s="409"/>
      <c r="S20" s="409"/>
      <c r="T20" s="410"/>
      <c r="U20" s="410"/>
    </row>
    <row r="21" spans="1:21" ht="15.75" customHeight="1">
      <c r="A21" s="263" t="s">
        <v>14</v>
      </c>
      <c r="B21" s="263"/>
      <c r="C21" s="113"/>
      <c r="D21" s="113"/>
      <c r="E21" s="113"/>
      <c r="F21" s="103"/>
      <c r="G21" s="114"/>
      <c r="H21" s="183" t="s">
        <v>220</v>
      </c>
      <c r="I21" s="183" t="s">
        <v>221</v>
      </c>
      <c r="J21" s="83">
        <v>2</v>
      </c>
      <c r="K21" s="83">
        <v>2</v>
      </c>
      <c r="L21" s="83">
        <v>3</v>
      </c>
      <c r="M21" s="87" t="s">
        <v>39</v>
      </c>
      <c r="N21" s="97"/>
      <c r="O21" s="411"/>
      <c r="P21" s="412"/>
      <c r="Q21" s="411"/>
      <c r="R21" s="99"/>
      <c r="S21" s="99"/>
      <c r="T21" s="111"/>
      <c r="U21" s="111"/>
    </row>
    <row r="22" spans="1:21" ht="15.75" customHeight="1">
      <c r="A22" s="374" t="s">
        <v>178</v>
      </c>
      <c r="B22" s="375" t="s">
        <v>179</v>
      </c>
      <c r="C22" s="86">
        <v>2</v>
      </c>
      <c r="D22" s="86">
        <v>2</v>
      </c>
      <c r="E22" s="86">
        <v>3</v>
      </c>
      <c r="F22" s="84" t="s">
        <v>39</v>
      </c>
      <c r="G22" s="85"/>
      <c r="H22" s="183" t="s">
        <v>222</v>
      </c>
      <c r="I22" s="183" t="s">
        <v>223</v>
      </c>
      <c r="J22" s="83">
        <v>3</v>
      </c>
      <c r="K22" s="83">
        <v>0</v>
      </c>
      <c r="L22" s="83">
        <v>3</v>
      </c>
      <c r="M22" s="87" t="s">
        <v>39</v>
      </c>
      <c r="N22" s="97"/>
      <c r="O22" s="97"/>
      <c r="P22" s="413"/>
      <c r="Q22" s="414"/>
      <c r="R22" s="97"/>
      <c r="S22" s="97"/>
      <c r="T22" s="87"/>
      <c r="U22" s="87"/>
    </row>
    <row r="23" spans="1:21" ht="15.75" customHeight="1">
      <c r="A23" s="263" t="s">
        <v>15</v>
      </c>
      <c r="B23" s="263"/>
      <c r="C23" s="113"/>
      <c r="D23" s="113"/>
      <c r="E23" s="113"/>
      <c r="F23" s="115"/>
      <c r="G23" s="116"/>
      <c r="H23" s="402" t="s">
        <v>224</v>
      </c>
      <c r="I23" s="403" t="s">
        <v>225</v>
      </c>
      <c r="J23" s="83">
        <v>2</v>
      </c>
      <c r="K23" s="83">
        <v>2</v>
      </c>
      <c r="L23" s="83">
        <v>3</v>
      </c>
      <c r="M23" s="87" t="s">
        <v>38</v>
      </c>
      <c r="N23" s="87"/>
      <c r="O23" s="415"/>
      <c r="P23" s="185"/>
      <c r="Q23" s="83"/>
      <c r="R23" s="83"/>
      <c r="S23" s="83"/>
      <c r="T23" s="87"/>
      <c r="U23" s="87"/>
    </row>
    <row r="24" spans="1:21" ht="15.75" customHeight="1">
      <c r="A24" s="380" t="s">
        <v>184</v>
      </c>
      <c r="B24" s="394" t="s">
        <v>185</v>
      </c>
      <c r="C24" s="86">
        <v>3</v>
      </c>
      <c r="D24" s="86">
        <v>0</v>
      </c>
      <c r="E24" s="86">
        <v>3</v>
      </c>
      <c r="F24" s="84" t="s">
        <v>38</v>
      </c>
      <c r="G24" s="85"/>
      <c r="H24" s="86" t="s">
        <v>251</v>
      </c>
      <c r="I24" s="100" t="s">
        <v>252</v>
      </c>
      <c r="J24" s="86">
        <v>2</v>
      </c>
      <c r="K24" s="86">
        <v>2</v>
      </c>
      <c r="L24" s="86">
        <v>3</v>
      </c>
      <c r="M24" s="96" t="s">
        <v>250</v>
      </c>
      <c r="N24" s="96"/>
      <c r="O24" s="416"/>
      <c r="P24" s="416"/>
      <c r="Q24" s="417"/>
      <c r="R24" s="417"/>
      <c r="S24" s="417"/>
      <c r="T24" s="418"/>
      <c r="U24" s="418"/>
    </row>
    <row r="25" spans="1:21" ht="15.75" customHeight="1">
      <c r="A25" s="397"/>
      <c r="B25" s="398"/>
      <c r="C25" s="86"/>
      <c r="D25" s="86"/>
      <c r="E25" s="86"/>
      <c r="F25" s="84"/>
      <c r="G25" s="85"/>
      <c r="H25" s="86" t="s">
        <v>253</v>
      </c>
      <c r="I25" s="100" t="s">
        <v>254</v>
      </c>
      <c r="J25" s="86">
        <v>3</v>
      </c>
      <c r="K25" s="86">
        <v>0</v>
      </c>
      <c r="L25" s="86">
        <v>3</v>
      </c>
      <c r="M25" s="96" t="s">
        <v>250</v>
      </c>
      <c r="N25" s="96"/>
      <c r="O25" s="411"/>
      <c r="P25" s="412"/>
      <c r="Q25" s="83"/>
      <c r="R25" s="83"/>
      <c r="S25" s="83"/>
      <c r="T25" s="111"/>
      <c r="U25" s="111"/>
    </row>
    <row r="26" spans="1:21" ht="15.75" customHeight="1">
      <c r="A26" s="265" t="s">
        <v>183</v>
      </c>
      <c r="B26" s="264"/>
      <c r="C26" s="90">
        <f>SUM(C27:C32)</f>
        <v>7</v>
      </c>
      <c r="D26" s="90">
        <f>SUM(D27:D32)</f>
        <v>0</v>
      </c>
      <c r="E26" s="90">
        <f>SUM(E27:E32)</f>
        <v>6</v>
      </c>
      <c r="F26" s="91" t="s">
        <v>27</v>
      </c>
      <c r="G26" s="109" t="s">
        <v>28</v>
      </c>
      <c r="H26" s="86" t="s">
        <v>255</v>
      </c>
      <c r="I26" s="100" t="s">
        <v>256</v>
      </c>
      <c r="J26" s="86">
        <v>3</v>
      </c>
      <c r="K26" s="86">
        <v>0</v>
      </c>
      <c r="L26" s="86">
        <v>3</v>
      </c>
      <c r="M26" s="96" t="s">
        <v>250</v>
      </c>
      <c r="N26" s="96"/>
      <c r="O26" s="411"/>
      <c r="P26" s="412"/>
      <c r="Q26" s="83"/>
      <c r="R26" s="83"/>
      <c r="S26" s="83"/>
      <c r="T26" s="111"/>
      <c r="U26" s="111"/>
    </row>
    <row r="27" spans="1:21" ht="15.75" customHeight="1">
      <c r="A27" s="322" t="s">
        <v>17</v>
      </c>
      <c r="B27" s="322"/>
      <c r="C27" s="113"/>
      <c r="D27" s="113"/>
      <c r="E27" s="113"/>
      <c r="F27" s="103"/>
      <c r="G27" s="114"/>
      <c r="H27" s="265" t="s">
        <v>241</v>
      </c>
      <c r="I27" s="265"/>
      <c r="J27" s="90">
        <f>SUM(J28:J35)</f>
        <v>0</v>
      </c>
      <c r="K27" s="90">
        <f>SUM(K28:K35)</f>
        <v>0</v>
      </c>
      <c r="L27" s="90">
        <f>SUM(L28:L35)</f>
        <v>12</v>
      </c>
      <c r="M27" s="91" t="s">
        <v>27</v>
      </c>
      <c r="N27" s="92" t="s">
        <v>28</v>
      </c>
      <c r="O27" s="411"/>
      <c r="P27" s="412"/>
      <c r="Q27" s="83"/>
      <c r="R27" s="83"/>
      <c r="S27" s="83"/>
      <c r="T27" s="111"/>
      <c r="U27" s="111"/>
    </row>
    <row r="28" spans="1:21" ht="15.75" customHeight="1">
      <c r="A28" s="380" t="s">
        <v>190</v>
      </c>
      <c r="B28" s="100" t="s">
        <v>191</v>
      </c>
      <c r="C28" s="86">
        <v>3</v>
      </c>
      <c r="D28" s="86">
        <v>0</v>
      </c>
      <c r="E28" s="86">
        <v>3</v>
      </c>
      <c r="F28" s="84" t="s">
        <v>38</v>
      </c>
      <c r="G28" s="85"/>
      <c r="H28" s="372" t="s">
        <v>212</v>
      </c>
      <c r="I28" s="373" t="s">
        <v>213</v>
      </c>
      <c r="J28" s="83" t="s">
        <v>33</v>
      </c>
      <c r="K28" s="83" t="s">
        <v>33</v>
      </c>
      <c r="L28" s="94">
        <v>3</v>
      </c>
      <c r="M28" s="95"/>
      <c r="N28" s="96" t="s">
        <v>40</v>
      </c>
      <c r="O28" s="411"/>
      <c r="P28" s="412"/>
      <c r="Q28" s="83"/>
      <c r="R28" s="83"/>
      <c r="S28" s="83"/>
      <c r="T28" s="111"/>
      <c r="U28" s="111"/>
    </row>
    <row r="29" spans="1:21" ht="15.75" customHeight="1">
      <c r="A29" s="401"/>
      <c r="B29" s="383"/>
      <c r="C29" s="86"/>
      <c r="D29" s="86"/>
      <c r="E29" s="86"/>
      <c r="F29" s="84"/>
      <c r="G29" s="85"/>
      <c r="H29" s="372" t="s">
        <v>214</v>
      </c>
      <c r="I29" s="373" t="s">
        <v>215</v>
      </c>
      <c r="J29" s="83" t="s">
        <v>33</v>
      </c>
      <c r="K29" s="83" t="s">
        <v>33</v>
      </c>
      <c r="L29" s="94">
        <v>3</v>
      </c>
      <c r="M29" s="95"/>
      <c r="N29" s="96" t="s">
        <v>40</v>
      </c>
      <c r="O29" s="411"/>
      <c r="P29" s="412"/>
      <c r="Q29" s="83"/>
      <c r="R29" s="83"/>
      <c r="S29" s="83"/>
      <c r="T29" s="111"/>
      <c r="U29" s="111"/>
    </row>
    <row r="30" spans="1:21" ht="15.75" customHeight="1">
      <c r="A30" s="263" t="s">
        <v>19</v>
      </c>
      <c r="B30" s="263"/>
      <c r="C30" s="113"/>
      <c r="D30" s="113"/>
      <c r="E30" s="113"/>
      <c r="F30" s="103"/>
      <c r="G30" s="103"/>
      <c r="H30" s="372" t="s">
        <v>216</v>
      </c>
      <c r="I30" s="373" t="s">
        <v>218</v>
      </c>
      <c r="J30" s="83" t="s">
        <v>33</v>
      </c>
      <c r="K30" s="83" t="s">
        <v>33</v>
      </c>
      <c r="L30" s="94">
        <v>3</v>
      </c>
      <c r="M30" s="95"/>
      <c r="N30" s="96" t="s">
        <v>37</v>
      </c>
      <c r="O30" s="381"/>
      <c r="P30" s="382"/>
      <c r="Q30" s="86"/>
      <c r="R30" s="86"/>
      <c r="S30" s="86"/>
      <c r="T30" s="84"/>
      <c r="U30" s="84"/>
    </row>
    <row r="31" spans="1:21" ht="15.75" customHeight="1">
      <c r="A31" s="376" t="s">
        <v>186</v>
      </c>
      <c r="B31" s="377" t="s">
        <v>187</v>
      </c>
      <c r="C31" s="374">
        <v>2</v>
      </c>
      <c r="D31" s="86">
        <v>0</v>
      </c>
      <c r="E31" s="86">
        <v>1</v>
      </c>
      <c r="F31" s="84" t="s">
        <v>39</v>
      </c>
      <c r="G31" s="120"/>
      <c r="H31" s="372" t="s">
        <v>217</v>
      </c>
      <c r="I31" s="373" t="s">
        <v>219</v>
      </c>
      <c r="J31" s="83" t="s">
        <v>33</v>
      </c>
      <c r="K31" s="83" t="s">
        <v>33</v>
      </c>
      <c r="L31" s="94">
        <v>3</v>
      </c>
      <c r="M31" s="95"/>
      <c r="N31" s="96" t="s">
        <v>37</v>
      </c>
      <c r="O31" s="306" t="s">
        <v>20</v>
      </c>
      <c r="P31" s="308"/>
      <c r="Q31" s="121">
        <f>SUM(C14+C20+C26+J3+J18+Q3+Q12+Q17++Q24)</f>
        <v>93</v>
      </c>
      <c r="R31" s="121">
        <f>D13+K2+R24</f>
        <v>46</v>
      </c>
      <c r="S31" s="121">
        <f>E13+L2+S24</f>
        <v>118</v>
      </c>
      <c r="T31" s="122"/>
      <c r="U31" s="122"/>
    </row>
    <row r="32" spans="1:21" ht="15.75" customHeight="1">
      <c r="A32" s="86" t="s">
        <v>188</v>
      </c>
      <c r="B32" s="100" t="s">
        <v>189</v>
      </c>
      <c r="C32" s="86">
        <v>2</v>
      </c>
      <c r="D32" s="86">
        <v>0</v>
      </c>
      <c r="E32" s="86">
        <v>2</v>
      </c>
      <c r="F32" s="84" t="s">
        <v>38</v>
      </c>
      <c r="G32" s="111"/>
      <c r="H32" s="86"/>
      <c r="I32" s="100"/>
      <c r="J32" s="86"/>
      <c r="K32" s="86"/>
      <c r="L32" s="86"/>
      <c r="M32" s="96"/>
      <c r="N32" s="96"/>
      <c r="O32" s="327" t="s">
        <v>21</v>
      </c>
      <c r="P32" s="328"/>
      <c r="Q32" s="329">
        <v>83</v>
      </c>
      <c r="R32" s="330"/>
      <c r="S32" s="328"/>
      <c r="T32" s="327" t="s">
        <v>41</v>
      </c>
      <c r="U32" s="328"/>
    </row>
    <row r="33" spans="1:21" ht="18.75" customHeight="1">
      <c r="A33" s="404"/>
      <c r="B33" s="405"/>
      <c r="C33" s="123"/>
      <c r="D33" s="123"/>
      <c r="E33" s="123"/>
      <c r="F33" s="124"/>
      <c r="G33" s="124"/>
      <c r="H33" s="125"/>
      <c r="I33" s="126"/>
      <c r="P33" s="127" t="s">
        <v>22</v>
      </c>
      <c r="Q33" s="320">
        <v>69</v>
      </c>
      <c r="R33" s="321"/>
      <c r="S33" s="321" t="s">
        <v>23</v>
      </c>
      <c r="T33" s="321"/>
      <c r="U33" s="131"/>
    </row>
    <row r="34" spans="1:21" s="129" customFormat="1" ht="18.75" customHeight="1">
      <c r="A34" s="233"/>
      <c r="B34" s="234"/>
      <c r="C34" s="235"/>
      <c r="D34" s="235"/>
      <c r="E34" s="235"/>
      <c r="F34" s="236"/>
      <c r="G34" s="236"/>
      <c r="H34" s="237"/>
      <c r="I34" s="238"/>
      <c r="J34" s="239"/>
      <c r="K34" s="239"/>
      <c r="L34" s="239"/>
      <c r="M34" s="240"/>
      <c r="N34" s="241"/>
      <c r="O34" s="238"/>
      <c r="P34" s="239" t="s">
        <v>24</v>
      </c>
      <c r="Q34" s="324">
        <v>34.5</v>
      </c>
      <c r="R34" s="324"/>
      <c r="S34" s="325" t="s">
        <v>23</v>
      </c>
      <c r="T34" s="325"/>
      <c r="U34" s="242"/>
    </row>
    <row r="79" spans="6:21" s="130" customFormat="1" ht="18.75" customHeight="1">
      <c r="F79" s="129"/>
      <c r="G79" s="129"/>
      <c r="I79" s="130" t="s">
        <v>25</v>
      </c>
      <c r="J79" s="127" t="s">
        <v>18</v>
      </c>
      <c r="K79" s="127"/>
      <c r="M79" s="129"/>
      <c r="N79" s="129"/>
      <c r="T79" s="128"/>
      <c r="U79" s="129"/>
    </row>
  </sheetData>
  <sheetProtection/>
  <mergeCells count="37">
    <mergeCell ref="A11:G11"/>
    <mergeCell ref="F5:G5"/>
    <mergeCell ref="A6:G6"/>
    <mergeCell ref="A7:G7"/>
    <mergeCell ref="A8:G8"/>
    <mergeCell ref="A9:G9"/>
    <mergeCell ref="A10:G10"/>
    <mergeCell ref="Q34:R34"/>
    <mergeCell ref="S34:T34"/>
    <mergeCell ref="A17:B17"/>
    <mergeCell ref="A27:B27"/>
    <mergeCell ref="O31:P31"/>
    <mergeCell ref="O32:P32"/>
    <mergeCell ref="Q32:S32"/>
    <mergeCell ref="T32:U32"/>
    <mergeCell ref="F12:G12"/>
    <mergeCell ref="A13:B13"/>
    <mergeCell ref="F13:G13"/>
    <mergeCell ref="A14:B14"/>
    <mergeCell ref="Q33:R33"/>
    <mergeCell ref="S33:T33"/>
    <mergeCell ref="A15:B15"/>
    <mergeCell ref="A12:B12"/>
    <mergeCell ref="A3:G3"/>
    <mergeCell ref="H3:I3"/>
    <mergeCell ref="A4:G4"/>
    <mergeCell ref="A5:C5"/>
    <mergeCell ref="D5:E5"/>
    <mergeCell ref="A2:G2"/>
    <mergeCell ref="H2:I2"/>
    <mergeCell ref="M2:N2"/>
    <mergeCell ref="O2:U2"/>
    <mergeCell ref="A1:G1"/>
    <mergeCell ref="H1:I1"/>
    <mergeCell ref="M1:N1"/>
    <mergeCell ref="O1:P1"/>
    <mergeCell ref="T1:U1"/>
  </mergeCells>
  <printOptions verticalCentered="1"/>
  <pageMargins left="0.2362204724409449" right="0.15748031496062992" top="0.35433070866141736" bottom="0.07874015748031496" header="0.35433070866141736" footer="0.2755905511811024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99"/>
  </sheetPr>
  <dimension ref="A1:V82"/>
  <sheetViews>
    <sheetView tabSelected="1" view="pageBreakPreview" zoomScale="117" zoomScaleSheetLayoutView="117" zoomScalePageLayoutView="90" workbookViewId="0" topLeftCell="A1">
      <selection activeCell="V15" sqref="V15"/>
    </sheetView>
  </sheetViews>
  <sheetFormatPr defaultColWidth="18.8515625" defaultRowHeight="18.75" customHeight="1"/>
  <cols>
    <col min="1" max="1" width="7.8515625" style="13" customWidth="1"/>
    <col min="2" max="2" width="28.00390625" style="16" customWidth="1"/>
    <col min="3" max="4" width="3.00390625" style="13" customWidth="1"/>
    <col min="5" max="5" width="2.8515625" style="13" customWidth="1"/>
    <col min="6" max="6" width="4.00390625" style="17" customWidth="1"/>
    <col min="7" max="7" width="4.00390625" style="15" customWidth="1"/>
    <col min="8" max="8" width="7.28125" style="13" customWidth="1"/>
    <col min="9" max="9" width="24.421875" style="16" customWidth="1"/>
    <col min="10" max="12" width="3.140625" style="13" customWidth="1"/>
    <col min="13" max="13" width="4.00390625" style="14" customWidth="1"/>
    <col min="14" max="14" width="3.28125" style="15" customWidth="1"/>
    <col min="15" max="15" width="7.421875" style="16" customWidth="1"/>
    <col min="16" max="16" width="23.28125" style="16" customWidth="1"/>
    <col min="17" max="17" width="2.421875" style="13" customWidth="1"/>
    <col min="18" max="18" width="2.28125" style="13" customWidth="1"/>
    <col min="19" max="19" width="4.140625" style="13" customWidth="1"/>
    <col min="20" max="20" width="4.00390625" style="14" customWidth="1"/>
    <col min="21" max="21" width="4.00390625" style="15" customWidth="1"/>
    <col min="22" max="16384" width="18.8515625" style="1" customWidth="1"/>
  </cols>
  <sheetData>
    <row r="1" spans="1:21" s="2" customFormat="1" ht="15.75" customHeight="1">
      <c r="A1" s="361" t="s">
        <v>49</v>
      </c>
      <c r="B1" s="362"/>
      <c r="C1" s="362"/>
      <c r="D1" s="362"/>
      <c r="E1" s="362"/>
      <c r="F1" s="362"/>
      <c r="G1" s="363"/>
      <c r="H1" s="336" t="s">
        <v>0</v>
      </c>
      <c r="I1" s="337"/>
      <c r="J1" s="21" t="s">
        <v>1</v>
      </c>
      <c r="K1" s="21" t="s">
        <v>2</v>
      </c>
      <c r="L1" s="21" t="s">
        <v>3</v>
      </c>
      <c r="M1" s="338" t="s">
        <v>4</v>
      </c>
      <c r="N1" s="338"/>
      <c r="O1" s="337" t="s">
        <v>0</v>
      </c>
      <c r="P1" s="337"/>
      <c r="Q1" s="21" t="s">
        <v>1</v>
      </c>
      <c r="R1" s="21" t="s">
        <v>2</v>
      </c>
      <c r="S1" s="21" t="s">
        <v>3</v>
      </c>
      <c r="T1" s="338" t="s">
        <v>4</v>
      </c>
      <c r="U1" s="338"/>
    </row>
    <row r="2" spans="1:21" ht="15.75" customHeight="1">
      <c r="A2" s="364" t="s">
        <v>5</v>
      </c>
      <c r="B2" s="365"/>
      <c r="C2" s="365"/>
      <c r="D2" s="365"/>
      <c r="E2" s="365"/>
      <c r="F2" s="365"/>
      <c r="G2" s="366"/>
      <c r="H2" s="331" t="s">
        <v>192</v>
      </c>
      <c r="I2" s="422"/>
      <c r="J2" s="3" t="e">
        <f>J3+J18+Q3+Q12+#REF!</f>
        <v>#REF!</v>
      </c>
      <c r="K2" s="3" t="e">
        <f>K3+K18+R3+R12+#REF!</f>
        <v>#REF!</v>
      </c>
      <c r="L2" s="247" t="e">
        <f>L3+L18+S3+S12+#REF!</f>
        <v>#REF!</v>
      </c>
      <c r="M2" s="332" t="s">
        <v>6</v>
      </c>
      <c r="N2" s="332"/>
      <c r="O2" s="333"/>
      <c r="P2" s="334"/>
      <c r="Q2" s="334"/>
      <c r="R2" s="334"/>
      <c r="S2" s="334"/>
      <c r="T2" s="334"/>
      <c r="U2" s="335"/>
    </row>
    <row r="3" spans="1:21" ht="15.75" customHeight="1">
      <c r="A3" s="364" t="s">
        <v>276</v>
      </c>
      <c r="B3" s="365"/>
      <c r="C3" s="365"/>
      <c r="D3" s="365"/>
      <c r="E3" s="365"/>
      <c r="F3" s="365"/>
      <c r="G3" s="366"/>
      <c r="H3" s="339" t="s">
        <v>7</v>
      </c>
      <c r="I3" s="340"/>
      <c r="J3" s="4">
        <f>SUM(J4:J17)</f>
        <v>25</v>
      </c>
      <c r="K3" s="4">
        <f>SUM(K4:K17)</f>
        <v>10</v>
      </c>
      <c r="L3" s="4">
        <f>SUM(L4:L17)</f>
        <v>30</v>
      </c>
      <c r="M3" s="11" t="s">
        <v>27</v>
      </c>
      <c r="N3" s="5" t="s">
        <v>28</v>
      </c>
      <c r="O3" s="268" t="s">
        <v>26</v>
      </c>
      <c r="P3" s="268"/>
      <c r="Q3" s="4">
        <f>SUM(Q4:Q11)</f>
        <v>0</v>
      </c>
      <c r="R3" s="4">
        <f>SUM(R4:R11)</f>
        <v>0</v>
      </c>
      <c r="S3" s="4">
        <f>SUM(S4:S11)</f>
        <v>12</v>
      </c>
      <c r="T3" s="11" t="s">
        <v>27</v>
      </c>
      <c r="U3" s="5" t="s">
        <v>28</v>
      </c>
    </row>
    <row r="4" spans="1:21" ht="15.75" customHeight="1">
      <c r="A4" s="367" t="s">
        <v>275</v>
      </c>
      <c r="B4" s="368"/>
      <c r="C4" s="368"/>
      <c r="D4" s="368"/>
      <c r="E4" s="368"/>
      <c r="F4" s="368"/>
      <c r="G4" s="368"/>
      <c r="H4" s="423" t="s">
        <v>194</v>
      </c>
      <c r="I4" s="424" t="s">
        <v>195</v>
      </c>
      <c r="J4" s="9">
        <v>3</v>
      </c>
      <c r="K4" s="9">
        <v>0</v>
      </c>
      <c r="L4" s="9">
        <v>3</v>
      </c>
      <c r="M4" s="7" t="s">
        <v>39</v>
      </c>
      <c r="N4" s="18"/>
      <c r="O4" s="425" t="s">
        <v>212</v>
      </c>
      <c r="P4" s="426" t="s">
        <v>213</v>
      </c>
      <c r="Q4" s="9" t="s">
        <v>33</v>
      </c>
      <c r="R4" s="9" t="s">
        <v>33</v>
      </c>
      <c r="S4" s="8">
        <v>3</v>
      </c>
      <c r="T4" s="73"/>
      <c r="U4" s="12" t="s">
        <v>40</v>
      </c>
    </row>
    <row r="5" spans="1:21" ht="15.75" customHeight="1">
      <c r="A5" s="341" t="s">
        <v>8</v>
      </c>
      <c r="B5" s="342"/>
      <c r="C5" s="342"/>
      <c r="D5" s="343">
        <v>93</v>
      </c>
      <c r="E5" s="343"/>
      <c r="F5" s="344" t="s">
        <v>9</v>
      </c>
      <c r="G5" s="344"/>
      <c r="H5" s="427" t="s">
        <v>31</v>
      </c>
      <c r="I5" s="30" t="s">
        <v>32</v>
      </c>
      <c r="J5" s="6">
        <v>3</v>
      </c>
      <c r="K5" s="6">
        <v>0</v>
      </c>
      <c r="L5" s="6">
        <v>3</v>
      </c>
      <c r="M5" s="7" t="s">
        <v>39</v>
      </c>
      <c r="N5" s="18"/>
      <c r="O5" s="425" t="s">
        <v>214</v>
      </c>
      <c r="P5" s="426" t="s">
        <v>215</v>
      </c>
      <c r="Q5" s="9" t="s">
        <v>33</v>
      </c>
      <c r="R5" s="9" t="s">
        <v>33</v>
      </c>
      <c r="S5" s="8">
        <v>3</v>
      </c>
      <c r="T5" s="73"/>
      <c r="U5" s="12" t="s">
        <v>40</v>
      </c>
    </row>
    <row r="6" spans="1:21" ht="15.75" customHeight="1">
      <c r="A6" s="282" t="s">
        <v>268</v>
      </c>
      <c r="B6" s="283"/>
      <c r="C6" s="283"/>
      <c r="D6" s="283"/>
      <c r="E6" s="283"/>
      <c r="F6" s="283"/>
      <c r="G6" s="284"/>
      <c r="H6" s="428" t="s">
        <v>196</v>
      </c>
      <c r="I6" s="429" t="s">
        <v>197</v>
      </c>
      <c r="J6" s="6">
        <v>3</v>
      </c>
      <c r="K6" s="6">
        <v>0</v>
      </c>
      <c r="L6" s="6">
        <v>3</v>
      </c>
      <c r="M6" s="7" t="s">
        <v>38</v>
      </c>
      <c r="N6" s="18"/>
      <c r="O6" s="425" t="s">
        <v>216</v>
      </c>
      <c r="P6" s="426" t="s">
        <v>218</v>
      </c>
      <c r="Q6" s="9" t="s">
        <v>33</v>
      </c>
      <c r="R6" s="9" t="s">
        <v>33</v>
      </c>
      <c r="S6" s="8">
        <v>3</v>
      </c>
      <c r="T6" s="73"/>
      <c r="U6" s="12" t="s">
        <v>37</v>
      </c>
    </row>
    <row r="7" spans="1:21" ht="15.75" customHeight="1">
      <c r="A7" s="282" t="s">
        <v>269</v>
      </c>
      <c r="B7" s="283"/>
      <c r="C7" s="283"/>
      <c r="D7" s="283"/>
      <c r="E7" s="283"/>
      <c r="F7" s="283"/>
      <c r="G7" s="284"/>
      <c r="H7" s="423" t="s">
        <v>34</v>
      </c>
      <c r="I7" s="424" t="s">
        <v>35</v>
      </c>
      <c r="J7" s="423">
        <v>2</v>
      </c>
      <c r="K7" s="6">
        <v>2</v>
      </c>
      <c r="L7" s="6">
        <v>3</v>
      </c>
      <c r="M7" s="7" t="s">
        <v>38</v>
      </c>
      <c r="N7" s="19"/>
      <c r="O7" s="425" t="s">
        <v>217</v>
      </c>
      <c r="P7" s="426" t="s">
        <v>219</v>
      </c>
      <c r="Q7" s="9" t="s">
        <v>33</v>
      </c>
      <c r="R7" s="9" t="s">
        <v>33</v>
      </c>
      <c r="S7" s="8">
        <v>3</v>
      </c>
      <c r="T7" s="73"/>
      <c r="U7" s="12" t="s">
        <v>39</v>
      </c>
    </row>
    <row r="8" spans="1:21" ht="15.75" customHeight="1">
      <c r="A8" s="282" t="s">
        <v>270</v>
      </c>
      <c r="B8" s="283"/>
      <c r="C8" s="283"/>
      <c r="D8" s="283"/>
      <c r="E8" s="283"/>
      <c r="F8" s="283"/>
      <c r="G8" s="284"/>
      <c r="H8" s="427" t="s">
        <v>198</v>
      </c>
      <c r="I8" s="30" t="s">
        <v>199</v>
      </c>
      <c r="J8" s="24">
        <v>2</v>
      </c>
      <c r="K8" s="24">
        <v>2</v>
      </c>
      <c r="L8" s="24">
        <v>3</v>
      </c>
      <c r="M8" s="25" t="s">
        <v>38</v>
      </c>
      <c r="N8" s="19"/>
      <c r="O8" s="425"/>
      <c r="P8" s="426"/>
      <c r="Q8" s="9"/>
      <c r="R8" s="9"/>
      <c r="S8" s="20"/>
      <c r="T8" s="74"/>
      <c r="U8" s="12"/>
    </row>
    <row r="9" spans="1:21" ht="15.75" customHeight="1">
      <c r="A9" s="282" t="s">
        <v>271</v>
      </c>
      <c r="B9" s="283"/>
      <c r="C9" s="283"/>
      <c r="D9" s="283"/>
      <c r="E9" s="283"/>
      <c r="F9" s="283"/>
      <c r="G9" s="284"/>
      <c r="H9" s="427"/>
      <c r="I9" s="30"/>
      <c r="J9" s="24"/>
      <c r="K9" s="24"/>
      <c r="L9" s="24"/>
      <c r="M9" s="25"/>
      <c r="N9" s="19"/>
      <c r="O9" s="425"/>
      <c r="P9" s="426"/>
      <c r="Q9" s="9"/>
      <c r="R9" s="9"/>
      <c r="S9" s="20"/>
      <c r="T9" s="74"/>
      <c r="U9" s="12"/>
    </row>
    <row r="10" spans="1:21" ht="15.75" customHeight="1">
      <c r="A10" s="282" t="s">
        <v>272</v>
      </c>
      <c r="B10" s="283"/>
      <c r="C10" s="283"/>
      <c r="D10" s="283"/>
      <c r="E10" s="283"/>
      <c r="F10" s="283"/>
      <c r="G10" s="284"/>
      <c r="H10" s="427"/>
      <c r="I10" s="30"/>
      <c r="J10" s="24"/>
      <c r="K10" s="24"/>
      <c r="L10" s="24"/>
      <c r="M10" s="25"/>
      <c r="N10" s="19"/>
      <c r="O10" s="425"/>
      <c r="P10" s="426"/>
      <c r="Q10" s="9"/>
      <c r="R10" s="9"/>
      <c r="S10" s="20"/>
      <c r="T10" s="74"/>
      <c r="U10" s="12"/>
    </row>
    <row r="11" spans="1:21" ht="15.75" customHeight="1">
      <c r="A11" s="296" t="s">
        <v>273</v>
      </c>
      <c r="B11" s="297"/>
      <c r="C11" s="297"/>
      <c r="D11" s="297"/>
      <c r="E11" s="297"/>
      <c r="F11" s="297"/>
      <c r="G11" s="298"/>
      <c r="H11" s="24"/>
      <c r="I11" s="72"/>
      <c r="J11" s="24"/>
      <c r="K11" s="24"/>
      <c r="L11" s="24"/>
      <c r="M11" s="25"/>
      <c r="N11" s="19"/>
      <c r="O11" s="425"/>
      <c r="P11" s="426"/>
      <c r="Q11" s="9"/>
      <c r="R11" s="9"/>
      <c r="S11" s="10"/>
      <c r="T11" s="73"/>
      <c r="U11" s="12"/>
    </row>
    <row r="12" spans="1:21" ht="15.75" customHeight="1">
      <c r="A12" s="419" t="s">
        <v>0</v>
      </c>
      <c r="B12" s="419"/>
      <c r="C12" s="420" t="s">
        <v>1</v>
      </c>
      <c r="D12" s="420" t="s">
        <v>2</v>
      </c>
      <c r="E12" s="420" t="s">
        <v>3</v>
      </c>
      <c r="F12" s="421" t="s">
        <v>4</v>
      </c>
      <c r="G12" s="421"/>
      <c r="H12" s="246" t="s">
        <v>259</v>
      </c>
      <c r="I12" s="244"/>
      <c r="J12" s="243"/>
      <c r="K12" s="243"/>
      <c r="L12" s="243"/>
      <c r="M12" s="245"/>
      <c r="N12" s="245"/>
      <c r="O12" s="267" t="s">
        <v>10</v>
      </c>
      <c r="P12" s="267"/>
      <c r="Q12" s="26">
        <f>SUM(Q13:Q14)</f>
        <v>0</v>
      </c>
      <c r="R12" s="26">
        <f>SUM(R13:R14)</f>
        <v>0</v>
      </c>
      <c r="S12" s="26">
        <f>SUM(S13:S14)</f>
        <v>4</v>
      </c>
      <c r="T12" s="27" t="s">
        <v>27</v>
      </c>
      <c r="U12" s="28" t="s">
        <v>28</v>
      </c>
    </row>
    <row r="13" spans="1:21" ht="15.75" customHeight="1">
      <c r="A13" s="345" t="s">
        <v>11</v>
      </c>
      <c r="B13" s="345"/>
      <c r="C13" s="29">
        <f>C14+C22+C29</f>
        <v>21</v>
      </c>
      <c r="D13" s="29">
        <f>D14+D22+D29</f>
        <v>2</v>
      </c>
      <c r="E13" s="29">
        <f>E14+E22+E29</f>
        <v>21</v>
      </c>
      <c r="F13" s="346" t="s">
        <v>6</v>
      </c>
      <c r="G13" s="347"/>
      <c r="H13" s="24" t="s">
        <v>260</v>
      </c>
      <c r="I13" s="30" t="s">
        <v>261</v>
      </c>
      <c r="J13" s="24">
        <v>2</v>
      </c>
      <c r="K13" s="24">
        <v>2</v>
      </c>
      <c r="L13" s="24">
        <v>3</v>
      </c>
      <c r="M13" s="25" t="s">
        <v>39</v>
      </c>
      <c r="N13" s="31"/>
      <c r="O13" s="430" t="s">
        <v>226</v>
      </c>
      <c r="P13" s="431" t="s">
        <v>43</v>
      </c>
      <c r="Q13" s="32" t="s">
        <v>33</v>
      </c>
      <c r="R13" s="32" t="s">
        <v>33</v>
      </c>
      <c r="S13" s="50">
        <v>2</v>
      </c>
      <c r="T13" s="25"/>
      <c r="U13" s="33" t="s">
        <v>40</v>
      </c>
    </row>
    <row r="14" spans="1:21" ht="15.75" customHeight="1">
      <c r="A14" s="348" t="s">
        <v>45</v>
      </c>
      <c r="B14" s="348"/>
      <c r="C14" s="26">
        <f>SUM(C16:C21)</f>
        <v>9</v>
      </c>
      <c r="D14" s="26">
        <f>SUM(D16:D21)</f>
        <v>0</v>
      </c>
      <c r="E14" s="26">
        <f>SUM(E16:E21)</f>
        <v>9</v>
      </c>
      <c r="F14" s="27" t="s">
        <v>27</v>
      </c>
      <c r="G14" s="28" t="s">
        <v>28</v>
      </c>
      <c r="H14" s="24" t="s">
        <v>262</v>
      </c>
      <c r="I14" s="30" t="s">
        <v>263</v>
      </c>
      <c r="J14" s="24">
        <v>2</v>
      </c>
      <c r="K14" s="24">
        <v>2</v>
      </c>
      <c r="L14" s="24">
        <v>3</v>
      </c>
      <c r="M14" s="25" t="s">
        <v>39</v>
      </c>
      <c r="N14" s="25"/>
      <c r="O14" s="430" t="s">
        <v>227</v>
      </c>
      <c r="P14" s="431" t="s">
        <v>44</v>
      </c>
      <c r="Q14" s="32" t="s">
        <v>33</v>
      </c>
      <c r="R14" s="32" t="s">
        <v>33</v>
      </c>
      <c r="S14" s="32">
        <v>2</v>
      </c>
      <c r="T14" s="25"/>
      <c r="U14" s="33" t="s">
        <v>37</v>
      </c>
    </row>
    <row r="15" spans="1:21" ht="15.75" customHeight="1">
      <c r="A15" s="351" t="s">
        <v>46</v>
      </c>
      <c r="B15" s="351"/>
      <c r="C15" s="34"/>
      <c r="D15" s="34"/>
      <c r="E15" s="34"/>
      <c r="F15" s="35"/>
      <c r="G15" s="36"/>
      <c r="H15" s="24" t="s">
        <v>264</v>
      </c>
      <c r="I15" s="30" t="s">
        <v>265</v>
      </c>
      <c r="J15" s="24">
        <v>3</v>
      </c>
      <c r="K15" s="24">
        <v>0</v>
      </c>
      <c r="L15" s="24">
        <v>3</v>
      </c>
      <c r="M15" s="25" t="s">
        <v>39</v>
      </c>
      <c r="N15" s="25"/>
      <c r="O15" s="30"/>
      <c r="P15" s="37"/>
      <c r="Q15" s="32"/>
      <c r="R15" s="32"/>
      <c r="S15" s="38"/>
      <c r="T15" s="25"/>
      <c r="U15" s="25"/>
    </row>
    <row r="16" spans="1:21" ht="15.75" customHeight="1">
      <c r="A16" s="432" t="s">
        <v>29</v>
      </c>
      <c r="B16" s="433" t="s">
        <v>30</v>
      </c>
      <c r="C16" s="24">
        <v>3</v>
      </c>
      <c r="D16" s="24">
        <v>0</v>
      </c>
      <c r="E16" s="24">
        <v>3</v>
      </c>
      <c r="F16" s="39" t="s">
        <v>39</v>
      </c>
      <c r="G16" s="39"/>
      <c r="H16" s="24" t="s">
        <v>266</v>
      </c>
      <c r="I16" s="30" t="s">
        <v>116</v>
      </c>
      <c r="J16" s="24">
        <v>2</v>
      </c>
      <c r="K16" s="24">
        <v>2</v>
      </c>
      <c r="L16" s="24">
        <v>3</v>
      </c>
      <c r="M16" s="25" t="s">
        <v>38</v>
      </c>
      <c r="N16" s="25"/>
      <c r="O16" s="30"/>
      <c r="P16" s="37"/>
      <c r="Q16" s="24"/>
      <c r="R16" s="24"/>
      <c r="S16" s="24"/>
      <c r="T16" s="25"/>
      <c r="U16" s="25"/>
    </row>
    <row r="17" spans="1:21" ht="15.75" customHeight="1">
      <c r="A17" s="432" t="s">
        <v>176</v>
      </c>
      <c r="B17" s="433" t="s">
        <v>177</v>
      </c>
      <c r="C17" s="24">
        <v>3</v>
      </c>
      <c r="D17" s="24">
        <v>0</v>
      </c>
      <c r="E17" s="24">
        <v>3</v>
      </c>
      <c r="F17" s="39" t="s">
        <v>38</v>
      </c>
      <c r="G17" s="39"/>
      <c r="H17" s="24" t="s">
        <v>267</v>
      </c>
      <c r="I17" s="30" t="s">
        <v>130</v>
      </c>
      <c r="J17" s="24">
        <v>3</v>
      </c>
      <c r="K17" s="24">
        <v>0</v>
      </c>
      <c r="L17" s="24">
        <v>3</v>
      </c>
      <c r="M17" s="25" t="s">
        <v>38</v>
      </c>
      <c r="N17" s="25"/>
      <c r="O17" s="30"/>
      <c r="P17" s="37"/>
      <c r="Q17" s="24"/>
      <c r="R17" s="24"/>
      <c r="S17" s="24"/>
      <c r="T17" s="25"/>
      <c r="U17" s="25"/>
    </row>
    <row r="18" spans="1:21" ht="15.75" customHeight="1">
      <c r="A18" s="354" t="s">
        <v>69</v>
      </c>
      <c r="B18" s="354"/>
      <c r="C18" s="70"/>
      <c r="D18" s="70"/>
      <c r="E18" s="70"/>
      <c r="F18" s="71"/>
      <c r="G18" s="71"/>
      <c r="H18" s="267" t="s">
        <v>42</v>
      </c>
      <c r="I18" s="267"/>
      <c r="J18" s="26">
        <f>SUM(J19:J35)</f>
        <v>44</v>
      </c>
      <c r="K18" s="26">
        <f>SUM(K19:K35)</f>
        <v>26</v>
      </c>
      <c r="L18" s="26">
        <f>SUM(L19:L35)</f>
        <v>57</v>
      </c>
      <c r="M18" s="27" t="s">
        <v>27</v>
      </c>
      <c r="N18" s="41" t="s">
        <v>28</v>
      </c>
      <c r="O18" s="267" t="s">
        <v>12</v>
      </c>
      <c r="P18" s="267"/>
      <c r="Q18" s="26">
        <f>SUM(Q19:Q20)</f>
        <v>0</v>
      </c>
      <c r="R18" s="26">
        <f>SUM(R19:R20)</f>
        <v>0</v>
      </c>
      <c r="S18" s="26">
        <f>SUM(S19:S20)</f>
        <v>4</v>
      </c>
      <c r="T18" s="27" t="s">
        <v>27</v>
      </c>
      <c r="U18" s="28" t="s">
        <v>28</v>
      </c>
    </row>
    <row r="19" spans="1:21" ht="15.75" customHeight="1">
      <c r="A19" s="434" t="s">
        <v>174</v>
      </c>
      <c r="B19" s="435" t="s">
        <v>175</v>
      </c>
      <c r="C19" s="24">
        <v>3</v>
      </c>
      <c r="D19" s="24">
        <v>0</v>
      </c>
      <c r="E19" s="24">
        <v>3</v>
      </c>
      <c r="F19" s="39" t="s">
        <v>39</v>
      </c>
      <c r="G19" s="25"/>
      <c r="H19" s="437" t="s">
        <v>200</v>
      </c>
      <c r="I19" s="438" t="s">
        <v>201</v>
      </c>
      <c r="J19" s="437">
        <v>2</v>
      </c>
      <c r="K19" s="32">
        <v>2</v>
      </c>
      <c r="L19" s="32">
        <v>3</v>
      </c>
      <c r="M19" s="39" t="s">
        <v>39</v>
      </c>
      <c r="N19" s="25"/>
      <c r="O19" s="24" t="s">
        <v>228</v>
      </c>
      <c r="P19" s="436" t="s">
        <v>36</v>
      </c>
      <c r="Q19" s="32" t="s">
        <v>33</v>
      </c>
      <c r="R19" s="32" t="s">
        <v>33</v>
      </c>
      <c r="S19" s="32">
        <v>4</v>
      </c>
      <c r="T19" s="39" t="s">
        <v>38</v>
      </c>
      <c r="U19" s="39"/>
    </row>
    <row r="20" spans="1:21" ht="15.75" customHeight="1">
      <c r="A20" s="439"/>
      <c r="B20" s="440"/>
      <c r="C20" s="32"/>
      <c r="D20" s="32"/>
      <c r="E20" s="32"/>
      <c r="F20" s="39"/>
      <c r="G20" s="31"/>
      <c r="H20" s="430" t="s">
        <v>202</v>
      </c>
      <c r="I20" s="431" t="s">
        <v>203</v>
      </c>
      <c r="J20" s="430">
        <v>2</v>
      </c>
      <c r="K20" s="32">
        <v>2</v>
      </c>
      <c r="L20" s="32">
        <v>3</v>
      </c>
      <c r="M20" s="39" t="s">
        <v>39</v>
      </c>
      <c r="N20" s="25"/>
      <c r="O20" s="32"/>
      <c r="P20" s="42"/>
      <c r="Q20" s="32"/>
      <c r="R20" s="32"/>
      <c r="S20" s="32"/>
      <c r="T20" s="25"/>
      <c r="U20" s="43"/>
    </row>
    <row r="21" spans="1:21" ht="15.75" customHeight="1">
      <c r="A21" s="427"/>
      <c r="B21" s="30"/>
      <c r="C21" s="24"/>
      <c r="D21" s="24"/>
      <c r="E21" s="24"/>
      <c r="F21" s="39"/>
      <c r="G21" s="45"/>
      <c r="H21" s="430" t="s">
        <v>204</v>
      </c>
      <c r="I21" s="431" t="s">
        <v>205</v>
      </c>
      <c r="J21" s="430">
        <v>2</v>
      </c>
      <c r="K21" s="24">
        <v>2</v>
      </c>
      <c r="L21" s="24">
        <v>3</v>
      </c>
      <c r="M21" s="39" t="s">
        <v>39</v>
      </c>
      <c r="N21" s="25"/>
      <c r="O21" s="46" t="s">
        <v>13</v>
      </c>
      <c r="P21" s="46"/>
      <c r="Q21" s="47">
        <f>SUM(Q22:Q26)</f>
        <v>6</v>
      </c>
      <c r="R21" s="47">
        <f>SUM(R22:R26)</f>
        <v>0</v>
      </c>
      <c r="S21" s="47">
        <f>SUM(S22:S26)</f>
        <v>6</v>
      </c>
      <c r="T21" s="48" t="s">
        <v>27</v>
      </c>
      <c r="U21" s="48" t="s">
        <v>28</v>
      </c>
    </row>
    <row r="22" spans="1:21" ht="15.75" customHeight="1">
      <c r="A22" s="267" t="s">
        <v>47</v>
      </c>
      <c r="B22" s="267"/>
      <c r="C22" s="26">
        <f>SUM(C23:C27)</f>
        <v>5</v>
      </c>
      <c r="D22" s="26">
        <f>SUM(D23:D27)</f>
        <v>2</v>
      </c>
      <c r="E22" s="26">
        <f>SUM(E23:E27)</f>
        <v>6</v>
      </c>
      <c r="F22" s="27" t="s">
        <v>27</v>
      </c>
      <c r="G22" s="41" t="s">
        <v>28</v>
      </c>
      <c r="H22" s="441" t="s">
        <v>206</v>
      </c>
      <c r="I22" s="442" t="s">
        <v>207</v>
      </c>
      <c r="J22" s="430">
        <v>2</v>
      </c>
      <c r="K22" s="32">
        <v>2</v>
      </c>
      <c r="L22" s="32">
        <v>3</v>
      </c>
      <c r="M22" s="39" t="s">
        <v>38</v>
      </c>
      <c r="N22" s="49"/>
      <c r="O22" s="430" t="s">
        <v>235</v>
      </c>
      <c r="P22" s="431" t="s">
        <v>236</v>
      </c>
      <c r="Q22" s="430">
        <v>3</v>
      </c>
      <c r="R22" s="50">
        <v>0</v>
      </c>
      <c r="S22" s="50">
        <v>3</v>
      </c>
      <c r="T22" s="39"/>
      <c r="U22" s="39" t="s">
        <v>40</v>
      </c>
    </row>
    <row r="23" spans="1:21" ht="15.75" customHeight="1">
      <c r="A23" s="266" t="s">
        <v>14</v>
      </c>
      <c r="B23" s="266"/>
      <c r="C23" s="40"/>
      <c r="D23" s="40"/>
      <c r="E23" s="40"/>
      <c r="F23" s="35"/>
      <c r="G23" s="51"/>
      <c r="H23" s="441" t="s">
        <v>208</v>
      </c>
      <c r="I23" s="442" t="s">
        <v>209</v>
      </c>
      <c r="J23" s="430">
        <v>2</v>
      </c>
      <c r="K23" s="24">
        <v>2</v>
      </c>
      <c r="L23" s="24">
        <v>3</v>
      </c>
      <c r="M23" s="39" t="s">
        <v>38</v>
      </c>
      <c r="N23" s="31"/>
      <c r="O23" s="441" t="s">
        <v>237</v>
      </c>
      <c r="P23" s="442" t="s">
        <v>238</v>
      </c>
      <c r="Q23" s="441">
        <v>1</v>
      </c>
      <c r="R23" s="50">
        <v>0</v>
      </c>
      <c r="S23" s="50">
        <v>1</v>
      </c>
      <c r="T23" s="39" t="s">
        <v>38</v>
      </c>
      <c r="U23" s="39"/>
    </row>
    <row r="24" spans="1:21" ht="15.75" customHeight="1">
      <c r="A24" s="434" t="s">
        <v>178</v>
      </c>
      <c r="B24" s="435" t="s">
        <v>179</v>
      </c>
      <c r="C24" s="24">
        <v>2</v>
      </c>
      <c r="D24" s="24">
        <v>2</v>
      </c>
      <c r="E24" s="24">
        <v>3</v>
      </c>
      <c r="F24" s="39" t="s">
        <v>39</v>
      </c>
      <c r="G24" s="31"/>
      <c r="H24" s="441" t="s">
        <v>210</v>
      </c>
      <c r="I24" s="442" t="s">
        <v>211</v>
      </c>
      <c r="J24" s="430">
        <v>2</v>
      </c>
      <c r="K24" s="32">
        <v>2</v>
      </c>
      <c r="L24" s="32">
        <v>3</v>
      </c>
      <c r="M24" s="39" t="s">
        <v>38</v>
      </c>
      <c r="N24" s="31"/>
      <c r="O24" s="443" t="s">
        <v>239</v>
      </c>
      <c r="P24" s="444" t="s">
        <v>240</v>
      </c>
      <c r="Q24" s="445">
        <v>2</v>
      </c>
      <c r="R24" s="24">
        <v>0</v>
      </c>
      <c r="S24" s="24">
        <v>2</v>
      </c>
      <c r="T24" s="39" t="s">
        <v>38</v>
      </c>
      <c r="U24" s="33"/>
    </row>
    <row r="25" spans="1:22" ht="15.75" customHeight="1">
      <c r="A25" s="24"/>
      <c r="B25" s="30"/>
      <c r="C25" s="24"/>
      <c r="D25" s="24"/>
      <c r="E25" s="24"/>
      <c r="F25" s="25"/>
      <c r="G25" s="31"/>
      <c r="H25" s="446" t="s">
        <v>248</v>
      </c>
      <c r="I25" s="447" t="s">
        <v>249</v>
      </c>
      <c r="J25" s="448">
        <v>2</v>
      </c>
      <c r="K25" s="32">
        <v>2</v>
      </c>
      <c r="L25" s="32">
        <v>3</v>
      </c>
      <c r="M25" s="39" t="s">
        <v>250</v>
      </c>
      <c r="N25" s="33"/>
      <c r="O25" s="449"/>
      <c r="P25" s="450"/>
      <c r="Q25" s="451"/>
      <c r="R25" s="53"/>
      <c r="S25" s="53"/>
      <c r="T25" s="33"/>
      <c r="U25" s="33"/>
      <c r="V25" s="22"/>
    </row>
    <row r="26" spans="1:21" ht="15.75" customHeight="1">
      <c r="A26" s="266" t="s">
        <v>15</v>
      </c>
      <c r="B26" s="266"/>
      <c r="C26" s="40"/>
      <c r="D26" s="40"/>
      <c r="E26" s="40"/>
      <c r="F26" s="54"/>
      <c r="G26" s="55"/>
      <c r="H26" s="268" t="s">
        <v>26</v>
      </c>
      <c r="I26" s="268"/>
      <c r="J26" s="4">
        <f>SUM(J27:J34)</f>
        <v>15</v>
      </c>
      <c r="K26" s="4">
        <f>SUM(K27:K34)</f>
        <v>6</v>
      </c>
      <c r="L26" s="4">
        <f>SUM(L27:L34)</f>
        <v>18</v>
      </c>
      <c r="M26" s="39"/>
      <c r="N26" s="33"/>
      <c r="O26" s="75"/>
      <c r="P26" s="56"/>
      <c r="Q26" s="32"/>
      <c r="R26" s="32"/>
      <c r="S26" s="32"/>
      <c r="T26" s="25"/>
      <c r="U26" s="25"/>
    </row>
    <row r="27" spans="1:21" ht="15.75" customHeight="1">
      <c r="A27" s="427" t="s">
        <v>184</v>
      </c>
      <c r="B27" s="452" t="s">
        <v>185</v>
      </c>
      <c r="C27" s="24">
        <v>3</v>
      </c>
      <c r="D27" s="24">
        <v>0</v>
      </c>
      <c r="E27" s="24">
        <v>3</v>
      </c>
      <c r="F27" s="39" t="s">
        <v>38</v>
      </c>
      <c r="G27" s="31"/>
      <c r="H27" s="449" t="s">
        <v>220</v>
      </c>
      <c r="I27" s="453" t="s">
        <v>221</v>
      </c>
      <c r="J27" s="449">
        <v>2</v>
      </c>
      <c r="K27" s="32">
        <v>2</v>
      </c>
      <c r="L27" s="32">
        <v>3</v>
      </c>
      <c r="M27" s="39" t="s">
        <v>39</v>
      </c>
      <c r="N27" s="33"/>
      <c r="O27" s="46" t="s">
        <v>148</v>
      </c>
      <c r="P27" s="46"/>
      <c r="Q27" s="47">
        <f>SUM(Q29:Q33)</f>
        <v>0</v>
      </c>
      <c r="R27" s="47">
        <f>SUM(R29:R33)</f>
        <v>6</v>
      </c>
      <c r="S27" s="47">
        <f>SUM(S29:S33)</f>
        <v>0</v>
      </c>
      <c r="T27" s="48" t="s">
        <v>27</v>
      </c>
      <c r="U27" s="48" t="s">
        <v>28</v>
      </c>
    </row>
    <row r="28" spans="1:21" ht="15.75" customHeight="1">
      <c r="A28" s="454"/>
      <c r="B28" s="455"/>
      <c r="C28" s="24"/>
      <c r="D28" s="24"/>
      <c r="E28" s="24"/>
      <c r="F28" s="39"/>
      <c r="G28" s="31"/>
      <c r="H28" s="432" t="s">
        <v>222</v>
      </c>
      <c r="I28" s="433" t="s">
        <v>257</v>
      </c>
      <c r="J28" s="432">
        <v>3</v>
      </c>
      <c r="K28" s="32">
        <v>0</v>
      </c>
      <c r="L28" s="32">
        <v>3</v>
      </c>
      <c r="M28" s="39" t="s">
        <v>39</v>
      </c>
      <c r="N28" s="33"/>
      <c r="O28" s="430" t="s">
        <v>16</v>
      </c>
      <c r="P28" s="431" t="s">
        <v>229</v>
      </c>
      <c r="Q28" s="24">
        <v>0</v>
      </c>
      <c r="R28" s="24">
        <v>2</v>
      </c>
      <c r="S28" s="24">
        <v>0</v>
      </c>
      <c r="T28" s="39" t="s">
        <v>39</v>
      </c>
      <c r="U28" s="39"/>
    </row>
    <row r="29" spans="1:21" ht="15.75" customHeight="1">
      <c r="A29" s="57" t="s">
        <v>48</v>
      </c>
      <c r="B29" s="267"/>
      <c r="C29" s="26">
        <f>SUM(C30:C35)</f>
        <v>7</v>
      </c>
      <c r="D29" s="26">
        <f>SUM(D30:D35)</f>
        <v>0</v>
      </c>
      <c r="E29" s="26">
        <f>SUM(E30:E35)</f>
        <v>6</v>
      </c>
      <c r="F29" s="27" t="s">
        <v>27</v>
      </c>
      <c r="G29" s="41" t="s">
        <v>28</v>
      </c>
      <c r="H29" s="24" t="s">
        <v>224</v>
      </c>
      <c r="I29" s="30" t="s">
        <v>225</v>
      </c>
      <c r="J29" s="50">
        <v>2</v>
      </c>
      <c r="K29" s="50">
        <v>2</v>
      </c>
      <c r="L29" s="50">
        <v>3</v>
      </c>
      <c r="M29" s="39" t="s">
        <v>38</v>
      </c>
      <c r="N29" s="33"/>
      <c r="O29" s="430" t="s">
        <v>230</v>
      </c>
      <c r="P29" s="431" t="s">
        <v>18</v>
      </c>
      <c r="Q29" s="24">
        <v>0</v>
      </c>
      <c r="R29" s="24">
        <v>2</v>
      </c>
      <c r="S29" s="24">
        <v>0</v>
      </c>
      <c r="T29" s="39"/>
      <c r="U29" s="25" t="s">
        <v>40</v>
      </c>
    </row>
    <row r="30" spans="1:21" ht="15.75" customHeight="1">
      <c r="A30" s="351" t="s">
        <v>17</v>
      </c>
      <c r="B30" s="351"/>
      <c r="C30" s="40"/>
      <c r="D30" s="40"/>
      <c r="E30" s="40"/>
      <c r="F30" s="35"/>
      <c r="G30" s="51"/>
      <c r="H30" s="24" t="s">
        <v>251</v>
      </c>
      <c r="I30" s="456" t="s">
        <v>258</v>
      </c>
      <c r="J30" s="24">
        <v>2</v>
      </c>
      <c r="K30" s="24">
        <v>2</v>
      </c>
      <c r="L30" s="24">
        <v>3</v>
      </c>
      <c r="M30" s="39" t="s">
        <v>250</v>
      </c>
      <c r="N30" s="33"/>
      <c r="O30" s="430" t="s">
        <v>231</v>
      </c>
      <c r="P30" s="431" t="s">
        <v>232</v>
      </c>
      <c r="Q30" s="24">
        <v>0</v>
      </c>
      <c r="R30" s="24">
        <v>2</v>
      </c>
      <c r="S30" s="24">
        <v>0</v>
      </c>
      <c r="T30" s="39"/>
      <c r="U30" s="33" t="s">
        <v>37</v>
      </c>
    </row>
    <row r="31" spans="1:22" ht="15.75" customHeight="1">
      <c r="A31" s="427" t="s">
        <v>190</v>
      </c>
      <c r="B31" s="30" t="s">
        <v>191</v>
      </c>
      <c r="C31" s="24">
        <v>3</v>
      </c>
      <c r="D31" s="24">
        <v>0</v>
      </c>
      <c r="E31" s="24">
        <v>3</v>
      </c>
      <c r="F31" s="39" t="s">
        <v>38</v>
      </c>
      <c r="G31" s="31"/>
      <c r="H31" s="457" t="s">
        <v>253</v>
      </c>
      <c r="I31" s="458" t="s">
        <v>254</v>
      </c>
      <c r="J31" s="32">
        <v>3</v>
      </c>
      <c r="K31" s="32">
        <v>0</v>
      </c>
      <c r="L31" s="32">
        <v>3</v>
      </c>
      <c r="M31" s="33" t="s">
        <v>250</v>
      </c>
      <c r="N31" s="33"/>
      <c r="O31" s="430" t="s">
        <v>233</v>
      </c>
      <c r="P31" s="431" t="s">
        <v>234</v>
      </c>
      <c r="Q31" s="24">
        <v>0</v>
      </c>
      <c r="R31" s="24">
        <v>2</v>
      </c>
      <c r="S31" s="24">
        <v>0</v>
      </c>
      <c r="T31" s="43" t="s">
        <v>38</v>
      </c>
      <c r="U31" s="39"/>
      <c r="V31" s="23"/>
    </row>
    <row r="32" spans="1:22" ht="15.75" customHeight="1">
      <c r="A32" s="459"/>
      <c r="B32" s="436"/>
      <c r="C32" s="24"/>
      <c r="D32" s="24"/>
      <c r="E32" s="24"/>
      <c r="F32" s="39"/>
      <c r="G32" s="31"/>
      <c r="H32" s="44" t="s">
        <v>255</v>
      </c>
      <c r="I32" s="37" t="s">
        <v>256</v>
      </c>
      <c r="J32" s="44">
        <v>3</v>
      </c>
      <c r="K32" s="44">
        <v>0</v>
      </c>
      <c r="L32" s="44">
        <v>3</v>
      </c>
      <c r="M32" s="58" t="s">
        <v>250</v>
      </c>
      <c r="N32" s="58"/>
      <c r="O32" s="430"/>
      <c r="P32" s="431"/>
      <c r="Q32" s="24"/>
      <c r="R32" s="24"/>
      <c r="S32" s="24"/>
      <c r="T32" s="43"/>
      <c r="U32" s="39"/>
      <c r="V32" s="23"/>
    </row>
    <row r="33" spans="1:22" ht="15.75" customHeight="1">
      <c r="A33" s="266" t="s">
        <v>68</v>
      </c>
      <c r="B33" s="266"/>
      <c r="C33" s="40"/>
      <c r="D33" s="40"/>
      <c r="E33" s="40"/>
      <c r="F33" s="35"/>
      <c r="G33" s="35"/>
      <c r="H33" s="44"/>
      <c r="I33" s="37"/>
      <c r="J33" s="44"/>
      <c r="K33" s="44"/>
      <c r="L33" s="44"/>
      <c r="M33" s="58"/>
      <c r="N33" s="58"/>
      <c r="O33" s="430"/>
      <c r="P33" s="431"/>
      <c r="Q33" s="24"/>
      <c r="R33" s="24"/>
      <c r="S33" s="24"/>
      <c r="T33" s="39"/>
      <c r="U33" s="39"/>
      <c r="V33" s="23"/>
    </row>
    <row r="34" spans="1:21" ht="15.75" customHeight="1">
      <c r="A34" s="428" t="s">
        <v>186</v>
      </c>
      <c r="B34" s="429" t="s">
        <v>187</v>
      </c>
      <c r="C34" s="434">
        <v>2</v>
      </c>
      <c r="D34" s="24">
        <v>0</v>
      </c>
      <c r="E34" s="24">
        <v>1</v>
      </c>
      <c r="F34" s="39"/>
      <c r="G34" s="52"/>
      <c r="H34" s="44"/>
      <c r="I34" s="37"/>
      <c r="J34" s="44"/>
      <c r="K34" s="44"/>
      <c r="L34" s="44"/>
      <c r="M34" s="58"/>
      <c r="N34" s="58"/>
      <c r="O34" s="355" t="s">
        <v>20</v>
      </c>
      <c r="P34" s="356"/>
      <c r="Q34" s="59" t="e">
        <f>SUM(C14+C22+C29+J3+J18+Q3+Q12+#REF!+Q21+Q27)</f>
        <v>#REF!</v>
      </c>
      <c r="R34" s="59" t="e">
        <f>D13+K2+R21+R27</f>
        <v>#REF!</v>
      </c>
      <c r="S34" s="59" t="e">
        <f>E13+L2+S21+S27</f>
        <v>#REF!</v>
      </c>
      <c r="T34" s="60"/>
      <c r="U34" s="60"/>
    </row>
    <row r="35" spans="1:21" ht="15.75" customHeight="1">
      <c r="A35" s="24" t="s">
        <v>188</v>
      </c>
      <c r="B35" s="30" t="s">
        <v>189</v>
      </c>
      <c r="C35" s="24">
        <v>2</v>
      </c>
      <c r="D35" s="24">
        <v>0</v>
      </c>
      <c r="E35" s="24">
        <v>2</v>
      </c>
      <c r="F35" s="39" t="s">
        <v>38</v>
      </c>
      <c r="G35" s="43"/>
      <c r="H35" s="44"/>
      <c r="I35" s="37"/>
      <c r="J35" s="44"/>
      <c r="K35" s="44"/>
      <c r="L35" s="44"/>
      <c r="M35" s="58"/>
      <c r="N35" s="58"/>
      <c r="O35" s="357" t="s">
        <v>21</v>
      </c>
      <c r="P35" s="358"/>
      <c r="Q35" s="359">
        <v>93</v>
      </c>
      <c r="R35" s="360"/>
      <c r="S35" s="358"/>
      <c r="T35" s="357" t="s">
        <v>41</v>
      </c>
      <c r="U35" s="358"/>
    </row>
    <row r="36" spans="1:21" ht="15.75" customHeight="1">
      <c r="A36" s="269"/>
      <c r="B36" s="270"/>
      <c r="C36" s="61"/>
      <c r="D36" s="61"/>
      <c r="E36" s="61"/>
      <c r="F36" s="62"/>
      <c r="G36" s="62"/>
      <c r="H36" s="63"/>
      <c r="I36" s="64"/>
      <c r="J36" s="65"/>
      <c r="K36" s="65"/>
      <c r="L36" s="65"/>
      <c r="M36" s="66"/>
      <c r="N36" s="67"/>
      <c r="O36" s="68"/>
      <c r="P36" s="65" t="s">
        <v>22</v>
      </c>
      <c r="Q36" s="349">
        <v>69</v>
      </c>
      <c r="R36" s="350"/>
      <c r="S36" s="350" t="s">
        <v>23</v>
      </c>
      <c r="T36" s="350"/>
      <c r="U36" s="69"/>
    </row>
    <row r="37" spans="1:21" s="15" customFormat="1" ht="15.75" customHeight="1">
      <c r="A37" s="248"/>
      <c r="B37" s="249"/>
      <c r="C37" s="250"/>
      <c r="D37" s="250"/>
      <c r="E37" s="250"/>
      <c r="F37" s="251"/>
      <c r="G37" s="251"/>
      <c r="H37" s="252"/>
      <c r="I37" s="253"/>
      <c r="J37" s="254"/>
      <c r="K37" s="254"/>
      <c r="L37" s="254"/>
      <c r="M37" s="255"/>
      <c r="N37" s="256"/>
      <c r="O37" s="253"/>
      <c r="P37" s="254" t="s">
        <v>24</v>
      </c>
      <c r="Q37" s="352">
        <v>34.5</v>
      </c>
      <c r="R37" s="352"/>
      <c r="S37" s="353" t="s">
        <v>23</v>
      </c>
      <c r="T37" s="353"/>
      <c r="U37" s="257"/>
    </row>
    <row r="82" spans="6:21" s="16" customFormat="1" ht="18.75" customHeight="1">
      <c r="F82" s="15"/>
      <c r="G82" s="15"/>
      <c r="I82" s="16" t="s">
        <v>25</v>
      </c>
      <c r="J82" s="13" t="s">
        <v>18</v>
      </c>
      <c r="K82" s="13"/>
      <c r="M82" s="15"/>
      <c r="N82" s="15"/>
      <c r="T82" s="14"/>
      <c r="U82" s="15"/>
    </row>
  </sheetData>
  <sheetProtection/>
  <mergeCells count="37">
    <mergeCell ref="F5:G5"/>
    <mergeCell ref="A6:G6"/>
    <mergeCell ref="A9:G9"/>
    <mergeCell ref="A10:G10"/>
    <mergeCell ref="A11:G11"/>
    <mergeCell ref="A18:B18"/>
    <mergeCell ref="Q37:R37"/>
    <mergeCell ref="S37:T37"/>
    <mergeCell ref="A30:B30"/>
    <mergeCell ref="O34:P34"/>
    <mergeCell ref="O35:P35"/>
    <mergeCell ref="Q35:S35"/>
    <mergeCell ref="T35:U35"/>
    <mergeCell ref="F12:G12"/>
    <mergeCell ref="A13:B13"/>
    <mergeCell ref="F13:G13"/>
    <mergeCell ref="A14:B14"/>
    <mergeCell ref="Q36:R36"/>
    <mergeCell ref="S36:T36"/>
    <mergeCell ref="A15:B15"/>
    <mergeCell ref="A12:B12"/>
    <mergeCell ref="A3:G3"/>
    <mergeCell ref="H3:I3"/>
    <mergeCell ref="A4:G4"/>
    <mergeCell ref="A7:G7"/>
    <mergeCell ref="A8:G8"/>
    <mergeCell ref="A5:C5"/>
    <mergeCell ref="D5:E5"/>
    <mergeCell ref="A2:G2"/>
    <mergeCell ref="H2:I2"/>
    <mergeCell ref="M2:N2"/>
    <mergeCell ref="O2:U2"/>
    <mergeCell ref="A1:G1"/>
    <mergeCell ref="H1:I1"/>
    <mergeCell ref="M1:N1"/>
    <mergeCell ref="O1:P1"/>
    <mergeCell ref="T1:U1"/>
  </mergeCells>
  <printOptions verticalCentered="1"/>
  <pageMargins left="0.2362204724409449" right="0.15748031496062992" top="0.15748031496062992" bottom="0.07874015748031496" header="0.35433070866141736" footer="0.275590551181102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2018-05-21T08:08:59Z</cp:lastPrinted>
  <dcterms:created xsi:type="dcterms:W3CDTF">2016-09-06T14:22:20Z</dcterms:created>
  <dcterms:modified xsi:type="dcterms:W3CDTF">2018-05-21T08:09:03Z</dcterms:modified>
  <cp:category/>
  <cp:version/>
  <cp:contentType/>
  <cp:contentStatus/>
</cp:coreProperties>
</file>