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อ.วิรัตน์\งานทวิภาคี\ทวิ\เขียนแผนการฝึก\โฮมฮับ\ใช้จริง\"/>
    </mc:Choice>
  </mc:AlternateContent>
  <bookViews>
    <workbookView xWindow="0" yWindow="0" windowWidth="19200" windowHeight="8475" firstSheet="3" activeTab="5"/>
  </bookViews>
  <sheets>
    <sheet name="Form แผนการเรียน (3)" sheetId="3" r:id="rId1"/>
    <sheet name="Form แผนการเรียนบัญชีปวช." sheetId="1" r:id="rId2"/>
    <sheet name="Form แผนการเรียนบัญชีปวช. (2)" sheetId="5" r:id="rId3"/>
    <sheet name="Form แผนการเรียนบัญชีปวส.(ม.6)" sheetId="6" r:id="rId4"/>
    <sheet name="Form แผนการเรียนบัญชีปวส.(ปวช.)" sheetId="4" r:id="rId5"/>
    <sheet name="Form แผนการเรียนบัญชีปวส.โฮมฮับ" sheetId="7" r:id="rId6"/>
  </sheets>
  <definedNames>
    <definedName name="_xlnm.Print_Area" localSheetId="0">'Form แผนการเรียน (3)'!$A$1:$U$34</definedName>
    <definedName name="_xlnm.Print_Area" localSheetId="1">'Form แผนการเรียนบัญชีปวช.'!$A$1:$U$37</definedName>
    <definedName name="_xlnm.Print_Area" localSheetId="2">'Form แผนการเรียนบัญชีปวช. (2)'!$A$1:$U$37</definedName>
    <definedName name="_xlnm.Print_Area" localSheetId="4">'Form แผนการเรียนบัญชีปวส.(ปวช.)'!$A$1:$U$32</definedName>
    <definedName name="_xlnm.Print_Area" localSheetId="3">'Form แผนการเรียนบัญชีปวส.(ม.6)'!$A$1:$U$37</definedName>
    <definedName name="_xlnm.Print_Area" localSheetId="5">'Form แผนการเรียนบัญชีปวส.โฮมฮับ'!$A$1:$U$32</definedName>
  </definedNames>
  <calcPr calcId="152511"/>
</workbook>
</file>

<file path=xl/calcChain.xml><?xml version="1.0" encoding="utf-8"?>
<calcChain xmlns="http://schemas.openxmlformats.org/spreadsheetml/2006/main">
  <c r="L24" i="7" l="1"/>
  <c r="K24" i="7"/>
  <c r="K16" i="7" s="1"/>
  <c r="J24" i="7"/>
  <c r="J16" i="7" s="1"/>
  <c r="E24" i="7"/>
  <c r="D24" i="7"/>
  <c r="C24" i="7"/>
  <c r="S22" i="7"/>
  <c r="S18" i="7" s="1"/>
  <c r="R22" i="7"/>
  <c r="Q22" i="7"/>
  <c r="Q18" i="7"/>
  <c r="E18" i="7"/>
  <c r="D18" i="7"/>
  <c r="C18" i="7"/>
  <c r="L16" i="7"/>
  <c r="S15" i="7"/>
  <c r="R15" i="7"/>
  <c r="Q15" i="7"/>
  <c r="E12" i="7"/>
  <c r="D12" i="7"/>
  <c r="C12" i="7"/>
  <c r="S10" i="7"/>
  <c r="R10" i="7"/>
  <c r="Q10" i="7"/>
  <c r="S3" i="7"/>
  <c r="R3" i="7"/>
  <c r="Q3" i="7"/>
  <c r="L3" i="7"/>
  <c r="K3" i="7"/>
  <c r="J3" i="7"/>
  <c r="L2" i="7" l="1"/>
  <c r="D11" i="7"/>
  <c r="E11" i="7"/>
  <c r="S29" i="7" s="1"/>
  <c r="K2" i="7"/>
  <c r="Q29" i="7"/>
  <c r="J2" i="7"/>
  <c r="C11" i="7"/>
  <c r="E21" i="1"/>
  <c r="L17" i="1"/>
  <c r="S27" i="1"/>
  <c r="S20" i="1"/>
  <c r="L26" i="1"/>
  <c r="L3" i="1"/>
  <c r="R29" i="7" l="1"/>
  <c r="L24" i="4"/>
  <c r="K24" i="4"/>
  <c r="J24" i="4"/>
  <c r="E29" i="6" l="1"/>
  <c r="D29" i="6"/>
  <c r="C29" i="6"/>
  <c r="S27" i="6"/>
  <c r="R27" i="6"/>
  <c r="Q27" i="6"/>
  <c r="L26" i="6"/>
  <c r="K26" i="6"/>
  <c r="K17" i="6" s="1"/>
  <c r="J26" i="6"/>
  <c r="E21" i="6"/>
  <c r="D21" i="6"/>
  <c r="C21" i="6"/>
  <c r="S20" i="6"/>
  <c r="R20" i="6"/>
  <c r="Q20" i="6"/>
  <c r="L17" i="6"/>
  <c r="J17" i="6"/>
  <c r="S16" i="6"/>
  <c r="R16" i="6"/>
  <c r="Q16" i="6"/>
  <c r="E12" i="6"/>
  <c r="E11" i="6" s="1"/>
  <c r="D12" i="6"/>
  <c r="C12" i="6"/>
  <c r="Q34" i="6" s="1"/>
  <c r="S10" i="6"/>
  <c r="R10" i="6"/>
  <c r="Q10" i="6"/>
  <c r="S3" i="6"/>
  <c r="R3" i="6"/>
  <c r="Q3" i="6"/>
  <c r="L3" i="6"/>
  <c r="L2" i="6" s="1"/>
  <c r="K3" i="6"/>
  <c r="K2" i="6" s="1"/>
  <c r="J3" i="6"/>
  <c r="E29" i="5"/>
  <c r="D29" i="5"/>
  <c r="C29" i="5"/>
  <c r="S27" i="5"/>
  <c r="R27" i="5"/>
  <c r="Q27" i="5"/>
  <c r="L17" i="5"/>
  <c r="E21" i="5"/>
  <c r="D21" i="5"/>
  <c r="C21" i="5"/>
  <c r="S20" i="5"/>
  <c r="R20" i="5"/>
  <c r="Q20" i="5"/>
  <c r="K17" i="5"/>
  <c r="J17" i="5"/>
  <c r="S16" i="5"/>
  <c r="R16" i="5"/>
  <c r="Q16" i="5"/>
  <c r="E12" i="5"/>
  <c r="D12" i="5"/>
  <c r="D11" i="5" s="1"/>
  <c r="C12" i="5"/>
  <c r="C11" i="5" s="1"/>
  <c r="S10" i="5"/>
  <c r="R10" i="5"/>
  <c r="Q10" i="5"/>
  <c r="S3" i="5"/>
  <c r="R3" i="5"/>
  <c r="Q3" i="5"/>
  <c r="L3" i="5"/>
  <c r="K3" i="5"/>
  <c r="J3" i="5"/>
  <c r="E24" i="4"/>
  <c r="D24" i="4"/>
  <c r="C24" i="4"/>
  <c r="S22" i="4"/>
  <c r="R22" i="4"/>
  <c r="Q22" i="4"/>
  <c r="L16" i="4"/>
  <c r="K16" i="4"/>
  <c r="J16" i="4"/>
  <c r="E18" i="4"/>
  <c r="D18" i="4"/>
  <c r="C18" i="4"/>
  <c r="S15" i="4"/>
  <c r="R15" i="4"/>
  <c r="Q15" i="4"/>
  <c r="E12" i="4"/>
  <c r="D12" i="4"/>
  <c r="C12" i="4"/>
  <c r="S10" i="4"/>
  <c r="R10" i="4"/>
  <c r="Q10" i="4"/>
  <c r="S3" i="4"/>
  <c r="R3" i="4"/>
  <c r="Q3" i="4"/>
  <c r="L3" i="4"/>
  <c r="K3" i="4"/>
  <c r="J3" i="4"/>
  <c r="K26" i="1"/>
  <c r="J26" i="1"/>
  <c r="E11" i="5" l="1"/>
  <c r="J2" i="5"/>
  <c r="J2" i="6"/>
  <c r="D11" i="6"/>
  <c r="R34" i="6" s="1"/>
  <c r="C11" i="6"/>
  <c r="S18" i="4"/>
  <c r="Q29" i="4"/>
  <c r="Q18" i="4"/>
  <c r="S34" i="6"/>
  <c r="K2" i="5"/>
  <c r="R34" i="5" s="1"/>
  <c r="L2" i="5"/>
  <c r="S34" i="5" s="1"/>
  <c r="Q34" i="5"/>
  <c r="J2" i="4"/>
  <c r="L2" i="4"/>
  <c r="C11" i="4"/>
  <c r="D11" i="4"/>
  <c r="E11" i="4"/>
  <c r="S29" i="4" s="1"/>
  <c r="K2" i="4"/>
  <c r="R29" i="4" s="1"/>
  <c r="E27" i="3"/>
  <c r="D27" i="3"/>
  <c r="C27" i="3"/>
  <c r="S26" i="3"/>
  <c r="R26" i="3"/>
  <c r="Q26" i="3"/>
  <c r="E21" i="3"/>
  <c r="D21" i="3"/>
  <c r="C21" i="3"/>
  <c r="S20" i="3"/>
  <c r="R20" i="3"/>
  <c r="Q20" i="3"/>
  <c r="L18" i="3"/>
  <c r="K18" i="3"/>
  <c r="J18" i="3"/>
  <c r="S17" i="3"/>
  <c r="R17" i="3"/>
  <c r="Q17" i="3"/>
  <c r="E14" i="3"/>
  <c r="D14" i="3"/>
  <c r="C14" i="3"/>
  <c r="C13" i="3" s="1"/>
  <c r="E13" i="3"/>
  <c r="S12" i="3"/>
  <c r="R12" i="3"/>
  <c r="Q12" i="3"/>
  <c r="S4" i="3"/>
  <c r="R4" i="3"/>
  <c r="Q4" i="3"/>
  <c r="L4" i="3"/>
  <c r="K4" i="3"/>
  <c r="J4" i="3"/>
  <c r="J3" i="3" l="1"/>
  <c r="Q31" i="3"/>
  <c r="D13" i="3"/>
  <c r="R31" i="3" s="1"/>
  <c r="K3" i="3"/>
  <c r="L3" i="3"/>
  <c r="S31" i="3"/>
  <c r="J3" i="1"/>
  <c r="K3" i="1"/>
  <c r="R10" i="1" l="1"/>
  <c r="E29" i="1" l="1"/>
  <c r="D29" i="1"/>
  <c r="C29" i="1"/>
  <c r="R27" i="1"/>
  <c r="Q27" i="1"/>
  <c r="D21" i="1"/>
  <c r="C21" i="1"/>
  <c r="R20" i="1"/>
  <c r="Q20" i="1"/>
  <c r="K17" i="1"/>
  <c r="J17" i="1"/>
  <c r="S16" i="1"/>
  <c r="R16" i="1"/>
  <c r="Q16" i="1"/>
  <c r="E12" i="1"/>
  <c r="D12" i="1"/>
  <c r="C12" i="1"/>
  <c r="S10" i="1"/>
  <c r="Q10" i="1"/>
  <c r="S3" i="1"/>
  <c r="R3" i="1"/>
  <c r="Q3" i="1"/>
  <c r="L2" i="1" l="1"/>
  <c r="C11" i="1"/>
  <c r="Q34" i="1"/>
  <c r="D11" i="1"/>
  <c r="K2" i="1"/>
  <c r="J2" i="1"/>
  <c r="E11" i="1"/>
  <c r="R34" i="1" l="1"/>
  <c r="S34" i="1"/>
</calcChain>
</file>

<file path=xl/sharedStrings.xml><?xml version="1.0" encoding="utf-8"?>
<sst xmlns="http://schemas.openxmlformats.org/spreadsheetml/2006/main" count="1154" uniqueCount="325">
  <si>
    <t>หมวดวิชา/รหัสวิชา/ชื่อวิชา</t>
  </si>
  <si>
    <t>ท</t>
  </si>
  <si>
    <t xml:space="preserve">ป </t>
  </si>
  <si>
    <t>น</t>
  </si>
  <si>
    <t>ที่เรียน/ภาค</t>
  </si>
  <si>
    <t>หลักสูตรประกาศนียบัตรวิชาชีพชั้นสูง (ปวส.) พ.ศ.2557</t>
  </si>
  <si>
    <t>2. หมวดทักษะวิชาชีพ ไม่น้อยกว่า 57 หน่วยกิต</t>
  </si>
  <si>
    <t>ภาคเรียน</t>
  </si>
  <si>
    <t>2.1 กลุ่มทักษะวิชาชีพพื้นฐาน  ( 15 นก.)</t>
  </si>
  <si>
    <t>บริษัท...............................................................</t>
  </si>
  <si>
    <t>ตรวจสอบแล้วครบตามโครงสร้างหลักสูตร (ไม่น้อยกว่า</t>
  </si>
  <si>
    <t>หน่วยกิต)</t>
  </si>
  <si>
    <t>2.4 ฝึกประสบการณ์ทักษะวิชาชีพ ( 4  นก.)</t>
  </si>
  <si>
    <t>1. หมวดวิชาทักษะชีวิต ไม่น้อยกว่า 21 หน่วยกิต</t>
  </si>
  <si>
    <t>2.5 โครงการพัฒนาทักษะวิชาชีพ  ( 4  นก.)</t>
  </si>
  <si>
    <t>3. หมวดวิชาเลือกเสรี ไม่น้อยกว่า 6 หน่วยกิต</t>
  </si>
  <si>
    <t xml:space="preserve"> 1.2.1 กลุ่มวิชาวิทยาศาสตร์  (ไม่น้อยกว่า 3 นก.)</t>
  </si>
  <si>
    <t xml:space="preserve"> 1.2.2 กลุ่มวิชาคณิตศาสตร์  (ไม่น้อยกว่า 3 นก.)</t>
  </si>
  <si>
    <t>3000-2001</t>
  </si>
  <si>
    <t xml:space="preserve"> 1.3.1 กลุ่มวิชาสังคมศาสตร์  (ไม่น้อยกว่า 3 นก.)</t>
  </si>
  <si>
    <t>กิจกรรมองค์การวิชาชีพ 2</t>
  </si>
  <si>
    <t xml:space="preserve"> 1.3.2 กลุ่มวิชามนุษยศาสตร์  (ไม่น้อยกว่า 3 นก.)</t>
  </si>
  <si>
    <t>รวม ชั่วโมง -  หน่วยกิต</t>
  </si>
  <si>
    <t xml:space="preserve">โครงสร้างหลักสูตร รวม หน่วยกิต ไม่น้อยกว่า </t>
  </si>
  <si>
    <t>เรียน 2 ภาคเรียน</t>
  </si>
  <si>
    <t>ชม.</t>
  </si>
  <si>
    <t>ภาคเรียน ละ</t>
  </si>
  <si>
    <t>2002-0004</t>
  </si>
  <si>
    <r>
      <t xml:space="preserve">2.3 กลุ่มทักษะวิชาชีพเลือก </t>
    </r>
    <r>
      <rPr>
        <b/>
        <sz val="12"/>
        <rFont val="AngsanaUPC"/>
        <family val="1"/>
      </rPr>
      <t>(ไม่น้อยกว่า 12 นก.)</t>
    </r>
  </si>
  <si>
    <t>สศ.</t>
  </si>
  <si>
    <t>สป.</t>
  </si>
  <si>
    <t xml:space="preserve">ประจำปีการศึกษา 2560 </t>
  </si>
  <si>
    <t>3000-1101</t>
  </si>
  <si>
    <t>ภาษาไทยเพื่อสื่อสารในงานอาชีพ</t>
  </si>
  <si>
    <t>3000-1203</t>
  </si>
  <si>
    <t>3000-1406</t>
  </si>
  <si>
    <t>แคลคูลัสพื้นฐาน</t>
  </si>
  <si>
    <t>3000-1209</t>
  </si>
  <si>
    <t>ภาษาอังกฤษเทคโนโลยีช่างอุตสาหกรรม</t>
  </si>
  <si>
    <t>3000-1502</t>
  </si>
  <si>
    <t>เศรษฐกิจพอเพียง</t>
  </si>
  <si>
    <t>3001-1001</t>
  </si>
  <si>
    <t>การบริหารงานคุณภาพในองค์การ</t>
  </si>
  <si>
    <t>*</t>
  </si>
  <si>
    <t>3001-2001</t>
  </si>
  <si>
    <t>เทคโนโลยีสารสนเทศเพื่อการจัดการอาชีพ</t>
  </si>
  <si>
    <t>3105-8501</t>
  </si>
  <si>
    <t>โครงการ</t>
  </si>
  <si>
    <t>1/61</t>
  </si>
  <si>
    <t>2/61</t>
  </si>
  <si>
    <t>1/60</t>
  </si>
  <si>
    <t>2/60</t>
  </si>
  <si>
    <t>หน่วยกิต</t>
  </si>
  <si>
    <t>ระบบทวิภาคี</t>
  </si>
  <si>
    <t>สาขาวิชา  เทคนิคเครื่องกล</t>
  </si>
  <si>
    <t>3000-1206</t>
  </si>
  <si>
    <t>การสนทนาภาษาอังกฤษ 1</t>
  </si>
  <si>
    <t>วิทยาศาสตร์เพื่องานเครื่องกลและการผลิต</t>
  </si>
  <si>
    <t>3000-1601</t>
  </si>
  <si>
    <t>การพัฒนาทักษะชีวิตเพื่อสุขภาพและสังคม</t>
  </si>
  <si>
    <t>3100-0101</t>
  </si>
  <si>
    <t>กลศาสตร์วิศวกรรม</t>
  </si>
  <si>
    <t>3100-0102</t>
  </si>
  <si>
    <t>กลศาสตร์ของไหล</t>
  </si>
  <si>
    <t>3100-0104</t>
  </si>
  <si>
    <t>นิวแมติกส์และไฮดรอลิกส์</t>
  </si>
  <si>
    <t>3100-0125</t>
  </si>
  <si>
    <t>การจัดการความปลอดภัย</t>
  </si>
  <si>
    <t>3101-2001</t>
  </si>
  <si>
    <t>งานส่งถ่ายกำลัง</t>
  </si>
  <si>
    <t>เครื่องทำความเย็นและปรับอากาศ</t>
  </si>
  <si>
    <t>3100-0109</t>
  </si>
  <si>
    <t>เทอร์โมไดนามิกส์</t>
  </si>
  <si>
    <t>3100-0105</t>
  </si>
  <si>
    <t>ความแข็งแรงของวัสดุ</t>
  </si>
  <si>
    <t>3101-2003</t>
  </si>
  <si>
    <t>เครื่องยนต์สันดาปภายใน</t>
  </si>
  <si>
    <t>3101-2005</t>
  </si>
  <si>
    <t>งานทดลองเครื่องกล</t>
  </si>
  <si>
    <t>3101-2004</t>
  </si>
  <si>
    <t>เชื้อเพลิงและวัสดุหล่อลื่น</t>
  </si>
  <si>
    <t>2.2 กลุ่มทักษะวิชาชีพเฉพาะ  ( 21 นก.)</t>
  </si>
  <si>
    <t>3101-5101</t>
  </si>
  <si>
    <t>งานเทคนิคยานยนต์  1</t>
  </si>
  <si>
    <t>3101-5102</t>
  </si>
  <si>
    <t>งานเทคนิคยานยนต์  2</t>
  </si>
  <si>
    <t>3101-8002</t>
  </si>
  <si>
    <t>ฝึกงาน 1</t>
  </si>
  <si>
    <t>3101-5103</t>
  </si>
  <si>
    <t>งานเทคนิคยานยนต์  3</t>
  </si>
  <si>
    <t>3101-5104</t>
  </si>
  <si>
    <t>งานเทคนิคยานยนต์  4</t>
  </si>
  <si>
    <t>ฝึกงาน 2</t>
  </si>
  <si>
    <t>3101-2105</t>
  </si>
  <si>
    <t>3101-2104</t>
  </si>
  <si>
    <t>3000-2005</t>
  </si>
  <si>
    <t>กิจกรรมส่งเสริมคุณธรรม จริยธรรม</t>
  </si>
  <si>
    <t>3000*2001</t>
  </si>
  <si>
    <t>กิจกรรมที่สถานศึกษาหรือสถานประกอบการ</t>
  </si>
  <si>
    <t>3000*2002</t>
  </si>
  <si>
    <t>กิจกรรมองค์การวิชาชีพ  1</t>
  </si>
  <si>
    <t>2*</t>
  </si>
  <si>
    <t>1*</t>
  </si>
  <si>
    <t>6*</t>
  </si>
  <si>
    <r>
      <t xml:space="preserve">1.1 กลุ่มทักษะภาษาและการสื่อสาร </t>
    </r>
    <r>
      <rPr>
        <b/>
        <sz val="11"/>
        <rFont val="Angsana New"/>
        <family val="1"/>
      </rPr>
      <t>(ไม่น้อยกว่า 9 นก.)</t>
    </r>
  </si>
  <si>
    <r>
      <t xml:space="preserve"> 1.1.1 กลุ่มวิชาภาษาไทย </t>
    </r>
    <r>
      <rPr>
        <b/>
        <sz val="12"/>
        <rFont val="Angsana New"/>
        <family val="1"/>
      </rPr>
      <t>(ไม่น้อยกว่า 3 นก.)</t>
    </r>
  </si>
  <si>
    <r>
      <t xml:space="preserve"> 1.1.2 กลุ่มวิชาภาษาต่างประเทศ </t>
    </r>
    <r>
      <rPr>
        <b/>
        <sz val="12"/>
        <rFont val="Angsana New"/>
        <family val="1"/>
      </rPr>
      <t>(ไม่น้อยกว่า 6 นก.)</t>
    </r>
  </si>
  <si>
    <r>
      <t xml:space="preserve">1.2 กลุ่มทักษะการคิดและการแก้ปัญหา </t>
    </r>
    <r>
      <rPr>
        <b/>
        <sz val="11"/>
        <rFont val="Angsana New"/>
        <family val="1"/>
      </rPr>
      <t>(ไม่น้อยกว่า 6 นก.)</t>
    </r>
  </si>
  <si>
    <r>
      <t xml:space="preserve">1.3 กลุ่มทักษะทางสังคมและการดำรงชีวิต </t>
    </r>
    <r>
      <rPr>
        <b/>
        <sz val="10"/>
        <rFont val="Angsana New"/>
        <family val="1"/>
      </rPr>
      <t>(ไม่น้อยกว่า 6 นก.)</t>
    </r>
  </si>
  <si>
    <t>โครงสร้างตลอดหลักสูตร วิทยาลัยการอาชีพวารินชำราบ</t>
  </si>
  <si>
    <t>งานเทคนิคยานยนต์ 5</t>
  </si>
  <si>
    <t>งานเทคนิคยานยนต์ 6</t>
  </si>
  <si>
    <t>หลักสูตรประกาศนียบัตรวิชาชีพ (ปวช.) พ.ศ.2556</t>
  </si>
  <si>
    <t>สาขาวิชา  การบัญชี</t>
  </si>
  <si>
    <t>2000-1101</t>
  </si>
  <si>
    <t>ภาษาไทยพื้นฐาน</t>
  </si>
  <si>
    <t>2000-1201</t>
  </si>
  <si>
    <t>2000-1102</t>
  </si>
  <si>
    <t>ภาษาไทยเพื่ออาชีพ</t>
  </si>
  <si>
    <t>2000-1202</t>
  </si>
  <si>
    <t>ภาษาอังกฤษในชีวิตจริง 1</t>
  </si>
  <si>
    <t>2000-1203</t>
  </si>
  <si>
    <t>2000-1219</t>
  </si>
  <si>
    <t>ภาษาอังกฤษสำหรับงานบัญชี</t>
  </si>
  <si>
    <t>2/62</t>
  </si>
  <si>
    <t>2000-1301</t>
  </si>
  <si>
    <t>วิทยาศาสตร์เพื่อพัฒนาทักษะชีวิต</t>
  </si>
  <si>
    <t>2000-1306</t>
  </si>
  <si>
    <t>โครงงานวิทยาศาสตร์</t>
  </si>
  <si>
    <t>1. หมวดวิชาทักษะชีวิต ไม่น้อยกว่า 22 หน่วยกิต</t>
  </si>
  <si>
    <t xml:space="preserve"> 1.2.2 กลุ่มวิชาคณิตศาสตร์  (ไม่น้อยกว่า 4 นก.)</t>
  </si>
  <si>
    <t xml:space="preserve"> 1.3.2 กลุ่มวิชามนุษยศาสตร์  (ไม่น้อยกว่า 2 นก.)</t>
  </si>
  <si>
    <r>
      <t xml:space="preserve">1.2 กลุ่มทักษะการคิดและการแก้ปัญหา </t>
    </r>
    <r>
      <rPr>
        <b/>
        <sz val="11"/>
        <rFont val="Angsana New"/>
        <family val="1"/>
      </rPr>
      <t>(ไม่น้อยกว่า 8 นก.)</t>
    </r>
  </si>
  <si>
    <t xml:space="preserve"> 1.1.2 กลุ่มวิชาภาษาต่างประเทศ (ไม่น้อยกว่า 6 นก.)</t>
  </si>
  <si>
    <t>2000-1303</t>
  </si>
  <si>
    <t>วิทยาศาสตร์เพื่อพัฒนาอาชีพธุรกิจและบริการ</t>
  </si>
  <si>
    <t>2000-1401</t>
  </si>
  <si>
    <t>คณิตศาสตร์พื้นฐาน</t>
  </si>
  <si>
    <t>2000-1402</t>
  </si>
  <si>
    <t>2000-1501</t>
  </si>
  <si>
    <t>หน้าที่พลเมืองและศีลธรรม</t>
  </si>
  <si>
    <t>2000-1607</t>
  </si>
  <si>
    <t>2000-1507</t>
  </si>
  <si>
    <t>ประวัติศาสตร์ชาติไทย</t>
  </si>
  <si>
    <t>2000-1601</t>
  </si>
  <si>
    <t>พลศึกษาเพื่อพัฒนาสุขภาพ</t>
  </si>
  <si>
    <t>เพศวิถีศึกษา</t>
  </si>
  <si>
    <t xml:space="preserve"> 1.2.1 กลุ่มวิชาวิทยาศาสตร์  (ไม่น้อยกว่า 5 นก.)</t>
  </si>
  <si>
    <t>ภาษาอังกฤษในชีวิตจริง 2</t>
  </si>
  <si>
    <t>ภาษาอังกฤษฟัง - พูด 1</t>
  </si>
  <si>
    <t>2000-1001</t>
  </si>
  <si>
    <t>ความรู้เกี่ยวกับงานอาชีพ</t>
  </si>
  <si>
    <t>2200-1002</t>
  </si>
  <si>
    <t>การบัญชีเบื้องต้น 1</t>
  </si>
  <si>
    <t>2000-1004</t>
  </si>
  <si>
    <t>การขายเบื้องต้น</t>
  </si>
  <si>
    <t>2200-1006</t>
  </si>
  <si>
    <t>พิมพ์ดีดไทยเบื้องต้น 1</t>
  </si>
  <si>
    <t>2201-1001</t>
  </si>
  <si>
    <t>เศรษฐศาสตร์เบื้องต้น</t>
  </si>
  <si>
    <t>2000-2001</t>
  </si>
  <si>
    <t>คอมพิวเตอร์และระบบสารสนเทศเพื่องานอาชีพ</t>
  </si>
  <si>
    <t>2200-1003</t>
  </si>
  <si>
    <t>การบัญชีเบื้องต้น 2</t>
  </si>
  <si>
    <t>2200-1005</t>
  </si>
  <si>
    <t>การขายเบื้องต้น  2</t>
  </si>
  <si>
    <t>2200-1007</t>
  </si>
  <si>
    <t>พิมพ์ดีดอังกฤษเบื้องต้น</t>
  </si>
  <si>
    <t>2. หมวดทักษะวิชาชีพ ไม่น้อยกว่า 71 หน่วยกิต</t>
  </si>
  <si>
    <t>2.1 กลุ่มทักษะวิชาชีพพื้นฐาน  ( 18 นก.)</t>
  </si>
  <si>
    <t>2.2 กลุ่มทักษะวิชาชีพเฉพาะ  ( 24 นก.)</t>
  </si>
  <si>
    <t>2201-2005</t>
  </si>
  <si>
    <t>ภาษีเงินได้บุคคลธรรมดากับการบัญชี</t>
  </si>
  <si>
    <t>2201-2001</t>
  </si>
  <si>
    <t>การบัญชีสำหรับกิจการซื้อขายสินค้า</t>
  </si>
  <si>
    <t>2201-2007</t>
  </si>
  <si>
    <t>การใช้คอมพิวเตอร์ในงานบัญชี</t>
  </si>
  <si>
    <t>2201-2003</t>
  </si>
  <si>
    <t>การบัญชีบริษัทจำกัด</t>
  </si>
  <si>
    <t>2201-2002</t>
  </si>
  <si>
    <t>การบัญชีห้างหุ้นส่วน</t>
  </si>
  <si>
    <t>2201-2004</t>
  </si>
  <si>
    <t>การบัญชีต้นทุนเบื้องต้น</t>
  </si>
  <si>
    <t>2201-2006</t>
  </si>
  <si>
    <t>ภาษีเงินได้นิติบุคคลกับการบัญชี</t>
  </si>
  <si>
    <t>2201-2008</t>
  </si>
  <si>
    <t>กระบวนการจัดทำบัญชี</t>
  </si>
  <si>
    <r>
      <t xml:space="preserve">2.3 กลุ่มทักษะวิชาชีพเลือก </t>
    </r>
    <r>
      <rPr>
        <b/>
        <sz val="12"/>
        <rFont val="AngsanaUPC"/>
        <family val="1"/>
      </rPr>
      <t>(ไม่น้อยกว่า 21 นก.)</t>
    </r>
  </si>
  <si>
    <t>2001-1003</t>
  </si>
  <si>
    <t>พลังงานและสิ่งแวดล้อม</t>
  </si>
  <si>
    <t>2001-1004</t>
  </si>
  <si>
    <t>อาชีวอนามัยและความปลอดภัย</t>
  </si>
  <si>
    <t>2201-2102</t>
  </si>
  <si>
    <t>การบัญชีเช่าซื้อและฝากขาย</t>
  </si>
  <si>
    <t>2001-1002</t>
  </si>
  <si>
    <t>การเป็นผู้ประกอบการ</t>
  </si>
  <si>
    <t>2201-2101</t>
  </si>
  <si>
    <t>2201-2106</t>
  </si>
  <si>
    <t>การบัญชีสินค้าและระบบบัญชีเดี่ยว</t>
  </si>
  <si>
    <t>การบัญชีปฏิบัติการภาษาอังกฤษ</t>
  </si>
  <si>
    <t>2201-5101</t>
  </si>
  <si>
    <t>ปฏิบัติงานการบัญชี 1</t>
  </si>
  <si>
    <t>2201-5102</t>
  </si>
  <si>
    <t>ปฏิบัติงานการบัญชี 2</t>
  </si>
  <si>
    <t>2201-5103</t>
  </si>
  <si>
    <t>2201-5104</t>
  </si>
  <si>
    <t>2201-5105</t>
  </si>
  <si>
    <t>2201-5106</t>
  </si>
  <si>
    <t>ปฏิบัติงานการบัญชี 3</t>
  </si>
  <si>
    <t>ปฏิบัติงานการบัญชี 4</t>
  </si>
  <si>
    <t>ปฏิบัติงานการบัญชี 5</t>
  </si>
  <si>
    <t>ปฏิบัติงานการบัญชี 6</t>
  </si>
  <si>
    <t>1/62</t>
  </si>
  <si>
    <t>4.  กิจกรรมเสริมหลักสูตร  ( 2 ชั่วโมงต่อสัปดาห์)</t>
  </si>
  <si>
    <t>2201-8002</t>
  </si>
  <si>
    <t>2201-8003</t>
  </si>
  <si>
    <t>2201-8501</t>
  </si>
  <si>
    <t>2201-2109</t>
  </si>
  <si>
    <t>การจัดการสินค้าคงคลัง</t>
  </si>
  <si>
    <t>2200-1008</t>
  </si>
  <si>
    <t>กฎหมายพาณิชย์</t>
  </si>
  <si>
    <t>2001-1006</t>
  </si>
  <si>
    <t>กฎหมายแรงงาน</t>
  </si>
  <si>
    <t>2201-2103</t>
  </si>
  <si>
    <t>การประยุกต์โปรแกรมตารางงานเพื่องานบัญชี</t>
  </si>
  <si>
    <t>2201-2104</t>
  </si>
  <si>
    <t>การบัญชีร่วมค้าและระบบใบสำคัญ</t>
  </si>
  <si>
    <t>กิจกรรมเสริมหลักสูตร 1</t>
  </si>
  <si>
    <t>2000-2002</t>
  </si>
  <si>
    <t>กิจกรรมเสริมหลักสูตร 2</t>
  </si>
  <si>
    <t>2000-2003</t>
  </si>
  <si>
    <t>2000-2004</t>
  </si>
  <si>
    <t>กิจกรรมเสริมหลักสูตร 3</t>
  </si>
  <si>
    <t>กิจกรรมเสริมหลักสูตร 4</t>
  </si>
  <si>
    <t>2000-2005</t>
  </si>
  <si>
    <t>กิจกรรมเสริมหลักสูตร 5</t>
  </si>
  <si>
    <t>2000-2006</t>
  </si>
  <si>
    <t>กิจกรรมเสริมหลักสูตร 6</t>
  </si>
  <si>
    <t>ภาษาไทยเพื่อการสื่อสารในงานอาชีพ</t>
  </si>
  <si>
    <t>3000-1201</t>
  </si>
  <si>
    <t>ภาษาอังกฤษเพื่อการสื่อสารทางธุรกิจและสังคม</t>
  </si>
  <si>
    <t>3000-1208</t>
  </si>
  <si>
    <t>ภาษาอังกฤษธุรกิจในงานอาชีพ</t>
  </si>
  <si>
    <t>3000-1305</t>
  </si>
  <si>
    <t>วิทยาศาสตร์เพื่องานธุรกิจและบริการ</t>
  </si>
  <si>
    <r>
      <t xml:space="preserve">1.1 กลุ่มทักษะภาษาและการสื่อสาร </t>
    </r>
    <r>
      <rPr>
        <b/>
        <sz val="11"/>
        <rFont val="TH SarabunPSK"/>
        <family val="2"/>
      </rPr>
      <t>(ไม่น้อยกว่า 9 นก.)</t>
    </r>
  </si>
  <si>
    <r>
      <t xml:space="preserve"> 1.1.1 กลุ่มวิชาภาษาไทย </t>
    </r>
    <r>
      <rPr>
        <b/>
        <sz val="12"/>
        <rFont val="TH SarabunPSK"/>
        <family val="2"/>
      </rPr>
      <t>(ไม่น้อยกว่า 3 นก.)</t>
    </r>
  </si>
  <si>
    <r>
      <t xml:space="preserve">1.2 กลุ่มทักษะการคิดและการแก้ปัญหา </t>
    </r>
    <r>
      <rPr>
        <b/>
        <sz val="11"/>
        <rFont val="TH SarabunPSK"/>
        <family val="2"/>
      </rPr>
      <t>(ไม่น้อยกว่า 6 นก.)</t>
    </r>
  </si>
  <si>
    <r>
      <t xml:space="preserve">1.3 กลุ่มทักษะทางสังคมและการดำรงชีวิต </t>
    </r>
    <r>
      <rPr>
        <b/>
        <sz val="10"/>
        <rFont val="TH SarabunPSK"/>
        <family val="2"/>
      </rPr>
      <t>(ไม่น้อยกว่า 6 นก.)</t>
    </r>
  </si>
  <si>
    <t>3000-1403</t>
  </si>
  <si>
    <t>คณิตศาสตร์ธุรกิจ</t>
  </si>
  <si>
    <t>3000-1607</t>
  </si>
  <si>
    <t>สารสนเทศเพื่อการเรียนรู้</t>
  </si>
  <si>
    <t>3000-1604</t>
  </si>
  <si>
    <t>เทคนิคการพัฒนาสุขภาพในการทำงาน</t>
  </si>
  <si>
    <t>3000-1501</t>
  </si>
  <si>
    <t>ชีวิตกับสังคมไทย</t>
  </si>
  <si>
    <t>2. หมวดทักษะวิชาชีพ ไม่น้อยกว่า 56 หน่วยกิต</t>
  </si>
  <si>
    <r>
      <t xml:space="preserve">2.3 กลุ่มทักษะวิชาชีพเลือก </t>
    </r>
    <r>
      <rPr>
        <b/>
        <sz val="12"/>
        <rFont val="TH SarabunPSK"/>
        <family val="2"/>
      </rPr>
      <t>(ไม่น้อยกว่า 12 นก.)</t>
    </r>
  </si>
  <si>
    <t>3200-1001</t>
  </si>
  <si>
    <t>หลักเศรษฐศาสตร์</t>
  </si>
  <si>
    <t>กรรบริหารงานคุณภาพในองค์การ</t>
  </si>
  <si>
    <t>3200-1003</t>
  </si>
  <si>
    <t>หลักการตลาด</t>
  </si>
  <si>
    <t>3200-1002</t>
  </si>
  <si>
    <t>หลักการจัดการ</t>
  </si>
  <si>
    <t>3201-2001</t>
  </si>
  <si>
    <t>การบัญชีชั้นกลาง 1</t>
  </si>
  <si>
    <t>3201-2003</t>
  </si>
  <si>
    <t>การบัญชีต้นทุน 1</t>
  </si>
  <si>
    <t>3201-2005</t>
  </si>
  <si>
    <t>การบัญชีชั้นสูง 1</t>
  </si>
  <si>
    <t>3201-2002</t>
  </si>
  <si>
    <t>การบัญชีชั้นกลาง 2</t>
  </si>
  <si>
    <t>3201-2004</t>
  </si>
  <si>
    <t>การบัญชีต้นทุน 2</t>
  </si>
  <si>
    <t>3201-2006</t>
  </si>
  <si>
    <t>การบัญชีชั้นสูง 2</t>
  </si>
  <si>
    <t>3201-5101</t>
  </si>
  <si>
    <t>งานการบัญชี 1</t>
  </si>
  <si>
    <t>3201-5102</t>
  </si>
  <si>
    <t>งานการบัญชี 2</t>
  </si>
  <si>
    <t>3201-5103</t>
  </si>
  <si>
    <t>3201-5104</t>
  </si>
  <si>
    <t>งานการบัญชี 3</t>
  </si>
  <si>
    <t>งานการบัญชี 4</t>
  </si>
  <si>
    <t>3201-2102</t>
  </si>
  <si>
    <t>โปรแกรมสำเร็จรูปเพื่องานบัญชี</t>
  </si>
  <si>
    <t>3201-2103</t>
  </si>
  <si>
    <t>การควบคุมและการตรวจสอบภายใน</t>
  </si>
  <si>
    <t>3201-2120</t>
  </si>
  <si>
    <t>ระบบบัญชีสหกรณ์</t>
  </si>
  <si>
    <t>3201-8002</t>
  </si>
  <si>
    <t>3201-8003</t>
  </si>
  <si>
    <t>3201-8501</t>
  </si>
  <si>
    <t>กิจกรรมองค์การวิชาชีพ 1</t>
  </si>
  <si>
    <t>3000-2002</t>
  </si>
  <si>
    <t>3000-2003</t>
  </si>
  <si>
    <t>กิจกรรมองค์การวิชาชีพ 3</t>
  </si>
  <si>
    <t>3000-2004</t>
  </si>
  <si>
    <t>กิจกรรมองค์การวิชาชีพ 4</t>
  </si>
  <si>
    <t>3200-9001</t>
  </si>
  <si>
    <t>กฎหมายธุรกิจ</t>
  </si>
  <si>
    <t>3001-1002</t>
  </si>
  <si>
    <t>กฎหมายทั่วไปเกี่ยวกับงานอาชีพ</t>
  </si>
  <si>
    <t>3000-9204</t>
  </si>
  <si>
    <t>การสนทนาภาษาญี่ปุ่นสำหรับการทำงาน</t>
  </si>
  <si>
    <t>2.3 กลุ่มทักษะวิชาชีพเลือก (ไม่น้อยกว่า 12 นก.)</t>
  </si>
  <si>
    <t>2.3 กลุ่มทักษะวิชาชีพเลือก (ไม่น้อยกว่า 21 นก.)</t>
  </si>
  <si>
    <t>1.1 กลุ่มทักษะภาษาและการสื่อสาร (ไม่น้อยกว่า 9 นก.)</t>
  </si>
  <si>
    <t xml:space="preserve"> 1.1.1 กลุ่มวิชาภาษาไทย (ไม่น้อยกว่า 3 นก.)</t>
  </si>
  <si>
    <t>1.2 กลุ่มทักษะการคิดและการแก้ปัญหา (ไม่น้อยกว่า 8 นก.)</t>
  </si>
  <si>
    <t>1.3 กลุ่มทักษะทางสังคมและการดำรงชีวิต (ไม่น้อยกว่า 6 นก.)</t>
  </si>
  <si>
    <t>คณิตศาสตร์พณิชยกรรม</t>
  </si>
  <si>
    <t>หลักการบัญชีเบื้องต้น 1</t>
  </si>
  <si>
    <t>หลักการบัญชีเบื้องต้น 2</t>
  </si>
  <si>
    <t>การบัญชีการเงิน</t>
  </si>
  <si>
    <t>ระบบสารสนเทศทางการบัญชี</t>
  </si>
  <si>
    <t>สาขาวิชา  การบัญชี    ระบบทวิภาคี</t>
  </si>
  <si>
    <t xml:space="preserve">บริษัท  โฮมฮับ  จำกัด        ประจำปีการศึกษา 2560 </t>
  </si>
  <si>
    <t>1.2 กลุ่มทักษะการคิดและการแก้ปัญหา (ไม่น้อยกว่า 6 นก.)</t>
  </si>
  <si>
    <t>ลงชื่อ................................................หัวหน้างานอาชีวศึกษาระบบทวิภาคี</t>
  </si>
  <si>
    <t>ลงชื่อ................................................ผู้อำนวยการฝ่ายทรัพยากรมนุษย์</t>
  </si>
  <si>
    <t>ลงชื่อ................................................รองผู้อำนวยการฝ่ายวิชาการ</t>
  </si>
  <si>
    <t>ลงชื่อ................................................ผู้อำนวยการวิทยาลัยการอาชีพวารินชำราบ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</si>
</sst>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0"/>
      <name val="Arial"/>
      <family val="2"/>
    </font>
    <font>
      <sz val="10"/>
      <name val="Arial"/>
      <family val="2"/>
    </font>
    <font>
      <b/>
      <sz val="18"/>
      <name val="AngsanaUPC"/>
      <family val="1"/>
    </font>
    <font>
      <sz val="14"/>
      <name val="AngsanaUPC"/>
      <family val="1"/>
    </font>
    <font>
      <b/>
      <sz val="15"/>
      <name val="AngsanaUPC"/>
      <family val="1"/>
    </font>
    <font>
      <b/>
      <sz val="13"/>
      <name val="AngsanaUPC"/>
      <family val="1"/>
    </font>
    <font>
      <b/>
      <sz val="12"/>
      <color rgb="FFFF0000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5"/>
      <color rgb="FFFF0000"/>
      <name val="AngsanaUPC"/>
      <family val="1"/>
    </font>
    <font>
      <sz val="12"/>
      <color rgb="FFFF0000"/>
      <name val="AngsanaUPC"/>
      <family val="1"/>
    </font>
    <font>
      <sz val="15"/>
      <name val="AngsanaUPC"/>
      <family val="1"/>
    </font>
    <font>
      <sz val="13"/>
      <name val="TH SarabunPSK"/>
      <family val="2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sz val="14"/>
      <color rgb="FFFF0000"/>
      <name val="AngsanaUPC"/>
      <family val="1"/>
      <charset val="222"/>
    </font>
    <font>
      <sz val="14"/>
      <name val="AngsanaUPC"/>
      <family val="1"/>
      <charset val="222"/>
    </font>
    <font>
      <b/>
      <sz val="13"/>
      <name val="Angsana New"/>
      <family val="1"/>
    </font>
    <font>
      <b/>
      <sz val="11"/>
      <color rgb="FFFF0000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2"/>
      <color rgb="FFFF0000"/>
      <name val="Angsana New"/>
      <family val="1"/>
    </font>
    <font>
      <b/>
      <sz val="12"/>
      <color rgb="FFFF0000"/>
      <name val="Angsana New"/>
      <family val="1"/>
    </font>
    <font>
      <sz val="11"/>
      <color rgb="FFFF000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sz val="13"/>
      <color rgb="FFFF0000"/>
      <name val="Angsana New"/>
      <family val="1"/>
    </font>
    <font>
      <b/>
      <sz val="13"/>
      <color rgb="FFFF0000"/>
      <name val="Angsana New"/>
      <family val="1"/>
    </font>
    <font>
      <sz val="14"/>
      <color rgb="FFFF0000"/>
      <name val="Angsana New"/>
      <family val="1"/>
    </font>
    <font>
      <sz val="14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5"/>
      <name val="Angsana New"/>
      <family val="1"/>
    </font>
    <font>
      <sz val="15"/>
      <color rgb="FFFF0000"/>
      <name val="Angsana New"/>
      <family val="1"/>
    </font>
    <font>
      <sz val="10"/>
      <color rgb="FFFF0000"/>
      <name val="Angsana New"/>
      <family val="1"/>
    </font>
    <font>
      <sz val="12"/>
      <name val="TH SarabunPSK"/>
      <family val="2"/>
    </font>
    <font>
      <sz val="10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  <font>
      <sz val="14"/>
      <name val="TH SarabunPSK"/>
      <family val="2"/>
    </font>
    <font>
      <sz val="11"/>
      <color rgb="FFFF0000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b/>
      <sz val="12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color rgb="FFFF0000"/>
      <name val="TH SarabunPSK"/>
      <family val="2"/>
    </font>
    <font>
      <b/>
      <sz val="11"/>
      <name val="TH SarabunPSK"/>
      <family val="2"/>
    </font>
    <font>
      <b/>
      <sz val="13"/>
      <color rgb="FFFF0000"/>
      <name val="TH SarabunPSK"/>
      <family val="2"/>
    </font>
    <font>
      <b/>
      <sz val="10"/>
      <name val="TH SarabunPSK"/>
      <family val="2"/>
    </font>
    <font>
      <sz val="15"/>
      <name val="TH SarabunPSK"/>
      <family val="2"/>
    </font>
    <font>
      <sz val="15"/>
      <color rgb="FFFF0000"/>
      <name val="TH SarabunPSK"/>
      <family val="2"/>
    </font>
    <font>
      <sz val="9"/>
      <name val="TH SarabunPSK"/>
      <family val="2"/>
    </font>
    <font>
      <b/>
      <sz val="10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1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0" fontId="10" fillId="0" borderId="6" xfId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4" fillId="0" borderId="6" xfId="0" applyFont="1" applyBorder="1" applyAlignment="1"/>
    <xf numFmtId="49" fontId="10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6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/>
    <xf numFmtId="0" fontId="15" fillId="0" borderId="17" xfId="0" applyFont="1" applyBorder="1" applyAlignment="1">
      <alignment horizontal="center"/>
    </xf>
    <xf numFmtId="0" fontId="16" fillId="0" borderId="17" xfId="0" applyFont="1" applyBorder="1"/>
    <xf numFmtId="0" fontId="15" fillId="0" borderId="18" xfId="0" applyFont="1" applyBorder="1" applyAlignment="1">
      <alignment horizontal="center"/>
    </xf>
    <xf numFmtId="0" fontId="15" fillId="0" borderId="18" xfId="0" applyFont="1" applyBorder="1"/>
    <xf numFmtId="0" fontId="15" fillId="0" borderId="17" xfId="0" applyFont="1" applyBorder="1"/>
    <xf numFmtId="0" fontId="15" fillId="0" borderId="19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0" fontId="15" fillId="0" borderId="14" xfId="0" applyFont="1" applyBorder="1" applyAlignment="1">
      <alignment horizontal="center"/>
    </xf>
    <xf numFmtId="0" fontId="15" fillId="0" borderId="14" xfId="0" applyFont="1" applyBorder="1"/>
    <xf numFmtId="0" fontId="16" fillId="0" borderId="6" xfId="0" applyFont="1" applyBorder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6" xfId="0" applyFont="1" applyBorder="1" applyAlignment="1"/>
    <xf numFmtId="0" fontId="22" fillId="0" borderId="6" xfId="0" applyFont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49" fontId="24" fillId="3" borderId="6" xfId="0" applyNumberFormat="1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49" fontId="28" fillId="6" borderId="6" xfId="0" applyNumberFormat="1" applyFont="1" applyFill="1" applyBorder="1" applyAlignment="1">
      <alignment horizontal="center" vertical="center"/>
    </xf>
    <xf numFmtId="49" fontId="29" fillId="6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/>
    <xf numFmtId="49" fontId="22" fillId="0" borderId="6" xfId="0" applyNumberFormat="1" applyFont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16" fillId="0" borderId="16" xfId="0" applyFont="1" applyBorder="1"/>
    <xf numFmtId="0" fontId="24" fillId="3" borderId="9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14" xfId="0" applyFont="1" applyBorder="1" applyAlignment="1"/>
    <xf numFmtId="0" fontId="15" fillId="0" borderId="19" xfId="0" applyFont="1" applyBorder="1"/>
    <xf numFmtId="0" fontId="21" fillId="0" borderId="6" xfId="0" applyFont="1" applyFill="1" applyBorder="1" applyAlignment="1">
      <alignment vertical="center"/>
    </xf>
    <xf numFmtId="49" fontId="22" fillId="0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/>
    </xf>
    <xf numFmtId="0" fontId="15" fillId="7" borderId="18" xfId="0" applyFont="1" applyFill="1" applyBorder="1"/>
    <xf numFmtId="49" fontId="22" fillId="0" borderId="9" xfId="0" applyNumberFormat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49" fontId="28" fillId="6" borderId="9" xfId="0" applyNumberFormat="1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/>
    </xf>
    <xf numFmtId="0" fontId="15" fillId="7" borderId="19" xfId="0" applyFont="1" applyFill="1" applyBorder="1"/>
    <xf numFmtId="0" fontId="15" fillId="7" borderId="6" xfId="0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9" xfId="0" applyFont="1" applyBorder="1"/>
    <xf numFmtId="0" fontId="30" fillId="0" borderId="19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/>
    </xf>
    <xf numFmtId="0" fontId="15" fillId="7" borderId="17" xfId="0" applyFont="1" applyFill="1" applyBorder="1"/>
    <xf numFmtId="0" fontId="30" fillId="0" borderId="18" xfId="0" applyFont="1" applyBorder="1" applyAlignment="1">
      <alignment horizontal="center"/>
    </xf>
    <xf numFmtId="0" fontId="30" fillId="0" borderId="18" xfId="0" applyFont="1" applyBorder="1"/>
    <xf numFmtId="0" fontId="23" fillId="0" borderId="6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19" xfId="0" applyFont="1" applyBorder="1"/>
    <xf numFmtId="0" fontId="31" fillId="0" borderId="19" xfId="0" applyNumberFormat="1" applyFont="1" applyBorder="1" applyAlignment="1">
      <alignment horizontal="center"/>
    </xf>
    <xf numFmtId="0" fontId="31" fillId="0" borderId="0" xfId="0" applyFont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1" fillId="0" borderId="7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31" fillId="0" borderId="18" xfId="0" applyFont="1" applyBorder="1" applyAlignment="1">
      <alignment horizontal="center"/>
    </xf>
    <xf numFmtId="0" fontId="31" fillId="0" borderId="18" xfId="0" applyFont="1" applyBorder="1"/>
    <xf numFmtId="0" fontId="27" fillId="3" borderId="6" xfId="0" applyFont="1" applyFill="1" applyBorder="1" applyAlignment="1">
      <alignment horizontal="left" vertical="center"/>
    </xf>
    <xf numFmtId="0" fontId="33" fillId="0" borderId="6" xfId="0" applyFont="1" applyBorder="1" applyAlignment="1"/>
    <xf numFmtId="49" fontId="28" fillId="0" borderId="6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/>
    <xf numFmtId="1" fontId="19" fillId="2" borderId="6" xfId="0" applyNumberFormat="1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/>
    <xf numFmtId="0" fontId="22" fillId="0" borderId="3" xfId="0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19" fillId="8" borderId="6" xfId="0" applyFont="1" applyFill="1" applyBorder="1" applyAlignment="1">
      <alignment horizontal="center" vertical="center"/>
    </xf>
    <xf numFmtId="49" fontId="28" fillId="8" borderId="6" xfId="0" applyNumberFormat="1" applyFont="1" applyFill="1" applyBorder="1" applyAlignment="1">
      <alignment horizontal="center" vertical="center"/>
    </xf>
    <xf numFmtId="49" fontId="29" fillId="8" borderId="6" xfId="0" applyNumberFormat="1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left" vertical="center"/>
    </xf>
    <xf numFmtId="49" fontId="28" fillId="8" borderId="9" xfId="0" applyNumberFormat="1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0" xfId="0" applyFont="1" applyBorder="1"/>
    <xf numFmtId="0" fontId="10" fillId="0" borderId="13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0" fontId="10" fillId="0" borderId="13" xfId="0" applyFont="1" applyFill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" borderId="6" xfId="0" applyFont="1" applyFill="1" applyBorder="1" applyAlignment="1">
      <alignment horizontal="left" vertical="center"/>
    </xf>
    <xf numFmtId="0" fontId="19" fillId="6" borderId="6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4" xfId="0" applyFont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/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/>
    <xf numFmtId="0" fontId="22" fillId="6" borderId="6" xfId="0" applyFont="1" applyFill="1" applyBorder="1" applyAlignment="1">
      <alignment horizontal="center" vertical="center"/>
    </xf>
    <xf numFmtId="49" fontId="23" fillId="6" borderId="6" xfId="0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4" xfId="0" applyFont="1" applyBorder="1" applyAlignment="1"/>
    <xf numFmtId="0" fontId="22" fillId="0" borderId="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8" xfId="0" applyFont="1" applyBorder="1"/>
    <xf numFmtId="0" fontId="33" fillId="0" borderId="6" xfId="0" applyFont="1" applyBorder="1" applyAlignment="1">
      <alignment vertical="center"/>
    </xf>
    <xf numFmtId="0" fontId="16" fillId="0" borderId="19" xfId="0" applyFont="1" applyBorder="1" applyAlignment="1">
      <alignment horizontal="center"/>
    </xf>
    <xf numFmtId="0" fontId="16" fillId="0" borderId="19" xfId="0" applyFont="1" applyBorder="1"/>
    <xf numFmtId="0" fontId="16" fillId="7" borderId="18" xfId="0" applyFont="1" applyFill="1" applyBorder="1" applyAlignment="1">
      <alignment horizontal="center"/>
    </xf>
    <xf numFmtId="0" fontId="16" fillId="7" borderId="18" xfId="0" applyFont="1" applyFill="1" applyBorder="1"/>
    <xf numFmtId="0" fontId="16" fillId="7" borderId="19" xfId="0" applyFont="1" applyFill="1" applyBorder="1" applyAlignment="1">
      <alignment horizontal="center"/>
    </xf>
    <xf numFmtId="0" fontId="16" fillId="7" borderId="19" xfId="0" applyFont="1" applyFill="1" applyBorder="1"/>
    <xf numFmtId="0" fontId="16" fillId="7" borderId="17" xfId="0" applyFont="1" applyFill="1" applyBorder="1" applyAlignment="1">
      <alignment horizontal="center"/>
    </xf>
    <xf numFmtId="0" fontId="16" fillId="7" borderId="17" xfId="0" applyFont="1" applyFill="1" applyBorder="1"/>
    <xf numFmtId="0" fontId="22" fillId="0" borderId="18" xfId="0" applyFont="1" applyBorder="1" applyAlignment="1">
      <alignment horizontal="center"/>
    </xf>
    <xf numFmtId="0" fontId="22" fillId="0" borderId="18" xfId="0" applyFont="1" applyBorder="1"/>
    <xf numFmtId="0" fontId="22" fillId="0" borderId="15" xfId="0" applyFont="1" applyBorder="1"/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/>
    <xf numFmtId="0" fontId="16" fillId="0" borderId="15" xfId="0" applyFont="1" applyBorder="1" applyAlignment="1">
      <alignment horizontal="center"/>
    </xf>
    <xf numFmtId="0" fontId="16" fillId="0" borderId="15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/>
    </xf>
    <xf numFmtId="0" fontId="16" fillId="7" borderId="6" xfId="0" applyFont="1" applyFill="1" applyBorder="1"/>
    <xf numFmtId="0" fontId="23" fillId="0" borderId="19" xfId="0" applyFont="1" applyBorder="1" applyAlignment="1">
      <alignment horizontal="center"/>
    </xf>
    <xf numFmtId="0" fontId="23" fillId="0" borderId="19" xfId="0" applyFont="1" applyBorder="1"/>
    <xf numFmtId="0" fontId="23" fillId="0" borderId="19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5" xfId="0" applyFont="1" applyBorder="1"/>
    <xf numFmtId="0" fontId="23" fillId="0" borderId="15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36" fillId="0" borderId="18" xfId="0" applyFont="1" applyBorder="1"/>
    <xf numFmtId="0" fontId="23" fillId="0" borderId="17" xfId="0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/>
    <xf numFmtId="0" fontId="22" fillId="0" borderId="15" xfId="0" applyFont="1" applyFill="1" applyBorder="1" applyAlignment="1">
      <alignment horizontal="center"/>
    </xf>
    <xf numFmtId="0" fontId="22" fillId="0" borderId="15" xfId="0" applyFont="1" applyFill="1" applyBorder="1"/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/>
    <xf numFmtId="0" fontId="22" fillId="0" borderId="6" xfId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/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/>
    <xf numFmtId="0" fontId="37" fillId="0" borderId="16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vertical="center" wrapText="1"/>
    </xf>
    <xf numFmtId="0" fontId="39" fillId="0" borderId="16" xfId="0" applyFont="1" applyBorder="1" applyAlignment="1">
      <alignment horizontal="center"/>
    </xf>
    <xf numFmtId="0" fontId="39" fillId="0" borderId="16" xfId="0" applyFont="1" applyBorder="1"/>
    <xf numFmtId="0" fontId="38" fillId="0" borderId="6" xfId="0" applyFont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/>
    </xf>
    <xf numFmtId="49" fontId="40" fillId="0" borderId="6" xfId="0" applyNumberFormat="1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1" fillId="0" borderId="16" xfId="0" applyFont="1" applyBorder="1"/>
    <xf numFmtId="0" fontId="37" fillId="0" borderId="6" xfId="0" applyFont="1" applyFill="1" applyBorder="1" applyAlignment="1">
      <alignment horizontal="center" vertical="center"/>
    </xf>
    <xf numFmtId="49" fontId="37" fillId="0" borderId="6" xfId="0" applyNumberFormat="1" applyFont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1" fillId="0" borderId="7" xfId="0" applyFont="1" applyBorder="1" applyAlignment="1">
      <alignment horizontal="center"/>
    </xf>
    <xf numFmtId="0" fontId="41" fillId="0" borderId="14" xfId="0" applyFont="1" applyBorder="1"/>
    <xf numFmtId="0" fontId="37" fillId="0" borderId="9" xfId="0" applyFont="1" applyBorder="1" applyAlignment="1">
      <alignment horizontal="center"/>
    </xf>
    <xf numFmtId="0" fontId="37" fillId="0" borderId="6" xfId="0" applyFont="1" applyBorder="1" applyAlignment="1"/>
    <xf numFmtId="0" fontId="37" fillId="0" borderId="6" xfId="0" applyFont="1" applyBorder="1" applyAlignment="1">
      <alignment horizontal="center" vertical="center"/>
    </xf>
    <xf numFmtId="49" fontId="42" fillId="0" borderId="6" xfId="0" applyNumberFormat="1" applyFont="1" applyFill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7" fillId="3" borderId="6" xfId="0" applyFont="1" applyFill="1" applyBorder="1" applyAlignment="1">
      <alignment horizontal="center" vertical="center"/>
    </xf>
    <xf numFmtId="49" fontId="48" fillId="3" borderId="6" xfId="0" applyNumberFormat="1" applyFont="1" applyFill="1" applyBorder="1" applyAlignment="1">
      <alignment horizontal="center" vertical="center"/>
    </xf>
    <xf numFmtId="0" fontId="48" fillId="3" borderId="6" xfId="0" applyFont="1" applyFill="1" applyBorder="1" applyAlignment="1">
      <alignment horizontal="center" vertical="center"/>
    </xf>
    <xf numFmtId="0" fontId="47" fillId="3" borderId="6" xfId="0" applyFont="1" applyFill="1" applyBorder="1" applyAlignment="1">
      <alignment horizontal="left" vertical="center"/>
    </xf>
    <xf numFmtId="0" fontId="41" fillId="0" borderId="18" xfId="0" applyFont="1" applyBorder="1" applyAlignment="1">
      <alignment horizontal="center"/>
    </xf>
    <xf numFmtId="0" fontId="41" fillId="0" borderId="18" xfId="0" applyFont="1" applyBorder="1"/>
    <xf numFmtId="49" fontId="37" fillId="0" borderId="9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15" xfId="0" applyFont="1" applyBorder="1"/>
    <xf numFmtId="0" fontId="42" fillId="0" borderId="6" xfId="1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49" fontId="42" fillId="0" borderId="6" xfId="0" applyNumberFormat="1" applyFont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/>
    </xf>
    <xf numFmtId="0" fontId="41" fillId="0" borderId="17" xfId="0" applyFont="1" applyBorder="1"/>
    <xf numFmtId="0" fontId="42" fillId="0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vertical="center"/>
    </xf>
    <xf numFmtId="0" fontId="37" fillId="0" borderId="6" xfId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37" fillId="0" borderId="6" xfId="0" applyFont="1" applyBorder="1" applyAlignment="1">
      <alignment vertical="center"/>
    </xf>
    <xf numFmtId="1" fontId="47" fillId="2" borderId="6" xfId="0" applyNumberFormat="1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6" xfId="0" applyFont="1" applyBorder="1"/>
    <xf numFmtId="0" fontId="47" fillId="6" borderId="6" xfId="0" applyFont="1" applyFill="1" applyBorder="1" applyAlignment="1">
      <alignment horizontal="center" vertical="center"/>
    </xf>
    <xf numFmtId="49" fontId="43" fillId="6" borderId="6" xfId="0" applyNumberFormat="1" applyFont="1" applyFill="1" applyBorder="1" applyAlignment="1">
      <alignment horizontal="center" vertical="center"/>
    </xf>
    <xf numFmtId="49" fontId="53" fillId="6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6" borderId="6" xfId="0" applyFont="1" applyFill="1" applyBorder="1" applyAlignment="1">
      <alignment horizontal="center" vertical="center"/>
    </xf>
    <xf numFmtId="49" fontId="42" fillId="6" borderId="6" xfId="0" applyNumberFormat="1" applyFont="1" applyFill="1" applyBorder="1" applyAlignment="1">
      <alignment horizontal="center" vertical="center"/>
    </xf>
    <xf numFmtId="0" fontId="48" fillId="3" borderId="9" xfId="0" applyFont="1" applyFill="1" applyBorder="1" applyAlignment="1">
      <alignment horizontal="center" vertical="center"/>
    </xf>
    <xf numFmtId="0" fontId="37" fillId="0" borderId="6" xfId="0" applyFont="1" applyBorder="1" applyAlignment="1">
      <alignment horizontal="center"/>
    </xf>
    <xf numFmtId="0" fontId="37" fillId="0" borderId="14" xfId="0" applyFont="1" applyBorder="1" applyAlignment="1"/>
    <xf numFmtId="0" fontId="41" fillId="0" borderId="19" xfId="0" applyFont="1" applyBorder="1" applyAlignment="1">
      <alignment horizontal="center"/>
    </xf>
    <xf numFmtId="0" fontId="41" fillId="0" borderId="19" xfId="0" applyFont="1" applyBorder="1"/>
    <xf numFmtId="0" fontId="14" fillId="0" borderId="6" xfId="0" applyFont="1" applyFill="1" applyBorder="1" applyAlignment="1">
      <alignment vertical="center"/>
    </xf>
    <xf numFmtId="49" fontId="37" fillId="0" borderId="6" xfId="0" applyNumberFormat="1" applyFont="1" applyFill="1" applyBorder="1" applyAlignment="1">
      <alignment horizontal="center" vertical="center"/>
    </xf>
    <xf numFmtId="0" fontId="41" fillId="7" borderId="18" xfId="0" applyFont="1" applyFill="1" applyBorder="1" applyAlignment="1">
      <alignment horizontal="center"/>
    </xf>
    <xf numFmtId="0" fontId="41" fillId="7" borderId="18" xfId="0" applyFont="1" applyFill="1" applyBorder="1"/>
    <xf numFmtId="0" fontId="37" fillId="0" borderId="6" xfId="1" applyFont="1" applyBorder="1" applyAlignment="1">
      <alignment horizontal="center" vertical="center"/>
    </xf>
    <xf numFmtId="0" fontId="47" fillId="6" borderId="6" xfId="0" applyFont="1" applyFill="1" applyBorder="1" applyAlignment="1">
      <alignment horizontal="left" vertical="center"/>
    </xf>
    <xf numFmtId="0" fontId="14" fillId="6" borderId="6" xfId="0" applyFont="1" applyFill="1" applyBorder="1" applyAlignment="1">
      <alignment horizontal="center" vertical="center"/>
    </xf>
    <xf numFmtId="49" fontId="43" fillId="6" borderId="9" xfId="0" applyNumberFormat="1" applyFont="1" applyFill="1" applyBorder="1" applyAlignment="1">
      <alignment horizontal="center" vertical="center"/>
    </xf>
    <xf numFmtId="0" fontId="41" fillId="7" borderId="19" xfId="0" applyFont="1" applyFill="1" applyBorder="1" applyAlignment="1">
      <alignment horizontal="center"/>
    </xf>
    <xf numFmtId="0" fontId="41" fillId="7" borderId="19" xfId="0" applyFont="1" applyFill="1" applyBorder="1"/>
    <xf numFmtId="0" fontId="41" fillId="7" borderId="6" xfId="0" applyFont="1" applyFill="1" applyBorder="1" applyAlignment="1">
      <alignment horizontal="center"/>
    </xf>
    <xf numFmtId="0" fontId="41" fillId="7" borderId="6" xfId="0" applyFont="1" applyFill="1" applyBorder="1"/>
    <xf numFmtId="0" fontId="42" fillId="0" borderId="19" xfId="0" applyFont="1" applyBorder="1" applyAlignment="1">
      <alignment horizontal="center"/>
    </xf>
    <xf numFmtId="0" fontId="42" fillId="0" borderId="19" xfId="0" applyFont="1" applyBorder="1"/>
    <xf numFmtId="0" fontId="42" fillId="0" borderId="19" xfId="0" applyNumberFormat="1" applyFont="1" applyBorder="1" applyAlignment="1">
      <alignment horizontal="center"/>
    </xf>
    <xf numFmtId="0" fontId="43" fillId="6" borderId="6" xfId="0" applyFont="1" applyFill="1" applyBorder="1" applyAlignment="1">
      <alignment horizontal="center" vertical="center"/>
    </xf>
    <xf numFmtId="0" fontId="43" fillId="6" borderId="9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6" xfId="0" applyFont="1" applyBorder="1" applyAlignment="1">
      <alignment horizontal="left"/>
    </xf>
    <xf numFmtId="0" fontId="37" fillId="0" borderId="18" xfId="0" applyFont="1" applyFill="1" applyBorder="1" applyAlignment="1">
      <alignment horizontal="center"/>
    </xf>
    <xf numFmtId="0" fontId="37" fillId="0" borderId="18" xfId="0" applyFont="1" applyFill="1" applyBorder="1"/>
    <xf numFmtId="0" fontId="47" fillId="2" borderId="6" xfId="0" applyFont="1" applyFill="1" applyBorder="1" applyAlignment="1">
      <alignment horizontal="center" vertical="center"/>
    </xf>
    <xf numFmtId="0" fontId="53" fillId="2" borderId="6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37" fillId="0" borderId="15" xfId="0" applyFont="1" applyBorder="1"/>
    <xf numFmtId="0" fontId="50" fillId="3" borderId="6" xfId="0" applyFont="1" applyFill="1" applyBorder="1" applyAlignment="1">
      <alignment horizontal="left" vertical="center"/>
    </xf>
    <xf numFmtId="0" fontId="37" fillId="0" borderId="7" xfId="0" applyFont="1" applyBorder="1" applyAlignment="1">
      <alignment horizontal="center"/>
    </xf>
    <xf numFmtId="49" fontId="43" fillId="0" borderId="6" xfId="0" applyNumberFormat="1" applyFont="1" applyFill="1" applyBorder="1" applyAlignment="1">
      <alignment horizontal="center" vertical="center"/>
    </xf>
    <xf numFmtId="1" fontId="47" fillId="2" borderId="6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/>
    <xf numFmtId="0" fontId="37" fillId="0" borderId="3" xfId="0" applyFont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8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9" fontId="56" fillId="0" borderId="0" xfId="0" applyNumberFormat="1" applyFont="1" applyBorder="1" applyAlignment="1">
      <alignment horizontal="center" vertical="center"/>
    </xf>
    <xf numFmtId="0" fontId="57" fillId="0" borderId="6" xfId="0" applyFont="1" applyBorder="1" applyAlignment="1">
      <alignment vertical="center"/>
    </xf>
    <xf numFmtId="0" fontId="37" fillId="0" borderId="15" xfId="0" applyFont="1" applyBorder="1" applyAlignment="1"/>
    <xf numFmtId="0" fontId="41" fillId="7" borderId="17" xfId="0" applyFont="1" applyFill="1" applyBorder="1" applyAlignment="1">
      <alignment horizontal="center"/>
    </xf>
    <xf numFmtId="0" fontId="41" fillId="7" borderId="17" xfId="0" applyFont="1" applyFill="1" applyBorder="1"/>
    <xf numFmtId="0" fontId="42" fillId="0" borderId="18" xfId="0" applyFont="1" applyBorder="1" applyAlignment="1">
      <alignment horizontal="center"/>
    </xf>
    <xf numFmtId="0" fontId="40" fillId="0" borderId="18" xfId="0" applyFont="1" applyBorder="1"/>
    <xf numFmtId="0" fontId="42" fillId="0" borderId="17" xfId="0" applyFont="1" applyBorder="1" applyAlignment="1">
      <alignment horizontal="center"/>
    </xf>
    <xf numFmtId="0" fontId="42" fillId="0" borderId="15" xfId="0" applyFont="1" applyBorder="1"/>
    <xf numFmtId="0" fontId="42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8" xfId="0" applyFont="1" applyBorder="1"/>
    <xf numFmtId="0" fontId="38" fillId="0" borderId="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7" xfId="0" applyFont="1" applyBorder="1"/>
    <xf numFmtId="0" fontId="38" fillId="0" borderId="9" xfId="0" applyFont="1" applyBorder="1" applyAlignment="1">
      <alignment horizontal="center"/>
    </xf>
    <xf numFmtId="0" fontId="38" fillId="0" borderId="6" xfId="0" applyFont="1" applyBorder="1" applyAlignment="1"/>
    <xf numFmtId="0" fontId="39" fillId="0" borderId="15" xfId="0" applyFont="1" applyBorder="1" applyAlignment="1">
      <alignment horizontal="center"/>
    </xf>
    <xf numFmtId="0" fontId="39" fillId="0" borderId="15" xfId="0" applyFont="1" applyBorder="1"/>
    <xf numFmtId="0" fontId="40" fillId="0" borderId="6" xfId="1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49" fontId="40" fillId="0" borderId="6" xfId="0" applyNumberFormat="1" applyFont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38" fillId="0" borderId="6" xfId="1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/>
    </xf>
    <xf numFmtId="0" fontId="39" fillId="0" borderId="6" xfId="0" applyFont="1" applyBorder="1"/>
    <xf numFmtId="0" fontId="39" fillId="0" borderId="19" xfId="0" applyFont="1" applyBorder="1" applyAlignment="1">
      <alignment horizontal="center"/>
    </xf>
    <xf numFmtId="0" fontId="39" fillId="0" borderId="19" xfId="0" applyFont="1" applyBorder="1"/>
    <xf numFmtId="0" fontId="39" fillId="7" borderId="18" xfId="0" applyFont="1" applyFill="1" applyBorder="1" applyAlignment="1">
      <alignment horizontal="center"/>
    </xf>
    <xf numFmtId="0" fontId="39" fillId="7" borderId="18" xfId="0" applyFont="1" applyFill="1" applyBorder="1"/>
    <xf numFmtId="0" fontId="39" fillId="7" borderId="19" xfId="0" applyFont="1" applyFill="1" applyBorder="1" applyAlignment="1">
      <alignment horizontal="center"/>
    </xf>
    <xf numFmtId="0" fontId="39" fillId="7" borderId="19" xfId="0" applyFont="1" applyFill="1" applyBorder="1"/>
    <xf numFmtId="0" fontId="39" fillId="7" borderId="17" xfId="0" applyFont="1" applyFill="1" applyBorder="1" applyAlignment="1">
      <alignment horizontal="center"/>
    </xf>
    <xf numFmtId="0" fontId="39" fillId="7" borderId="17" xfId="0" applyFont="1" applyFill="1" applyBorder="1"/>
    <xf numFmtId="0" fontId="38" fillId="0" borderId="18" xfId="0" applyFont="1" applyBorder="1" applyAlignment="1">
      <alignment horizontal="center"/>
    </xf>
    <xf numFmtId="0" fontId="38" fillId="0" borderId="18" xfId="0" applyFont="1" applyBorder="1"/>
    <xf numFmtId="0" fontId="38" fillId="0" borderId="15" xfId="0" applyFont="1" applyBorder="1" applyAlignment="1">
      <alignment horizontal="center"/>
    </xf>
    <xf numFmtId="0" fontId="38" fillId="0" borderId="15" xfId="0" applyFont="1" applyBorder="1"/>
    <xf numFmtId="0" fontId="38" fillId="0" borderId="6" xfId="0" applyFont="1" applyBorder="1" applyAlignment="1">
      <alignment horizontal="center"/>
    </xf>
    <xf numFmtId="0" fontId="38" fillId="0" borderId="6" xfId="1" applyFont="1" applyBorder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/>
    <xf numFmtId="0" fontId="38" fillId="0" borderId="14" xfId="0" applyFont="1" applyBorder="1" applyAlignment="1"/>
    <xf numFmtId="0" fontId="39" fillId="7" borderId="6" xfId="0" applyFont="1" applyFill="1" applyBorder="1" applyAlignment="1">
      <alignment horizontal="center"/>
    </xf>
    <xf numFmtId="0" fontId="39" fillId="7" borderId="6" xfId="0" applyFont="1" applyFill="1" applyBorder="1"/>
    <xf numFmtId="0" fontId="40" fillId="0" borderId="19" xfId="0" applyFont="1" applyBorder="1" applyAlignment="1">
      <alignment horizontal="center"/>
    </xf>
    <xf numFmtId="0" fontId="40" fillId="0" borderId="19" xfId="0" applyFont="1" applyBorder="1"/>
    <xf numFmtId="0" fontId="40" fillId="0" borderId="19" xfId="0" applyNumberFormat="1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5" xfId="0" applyFont="1" applyBorder="1"/>
    <xf numFmtId="0" fontId="40" fillId="0" borderId="15" xfId="0" applyFont="1" applyBorder="1" applyAlignment="1">
      <alignment horizontal="center"/>
    </xf>
    <xf numFmtId="49" fontId="38" fillId="0" borderId="6" xfId="0" applyNumberFormat="1" applyFont="1" applyFill="1" applyBorder="1" applyAlignment="1">
      <alignment horizontal="center" vertical="center"/>
    </xf>
    <xf numFmtId="0" fontId="38" fillId="0" borderId="15" xfId="0" applyFont="1" applyBorder="1" applyAlignment="1"/>
    <xf numFmtId="0" fontId="39" fillId="0" borderId="7" xfId="0" applyFont="1" applyBorder="1" applyAlignment="1">
      <alignment horizontal="center"/>
    </xf>
    <xf numFmtId="0" fontId="39" fillId="0" borderId="14" xfId="0" applyFont="1" applyBorder="1"/>
    <xf numFmtId="0" fontId="38" fillId="0" borderId="6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7" xfId="0" applyFont="1" applyBorder="1" applyAlignment="1">
      <alignment horizontal="center"/>
    </xf>
    <xf numFmtId="0" fontId="37" fillId="0" borderId="6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center"/>
    </xf>
    <xf numFmtId="0" fontId="37" fillId="0" borderId="13" xfId="0" applyFont="1" applyFill="1" applyBorder="1" applyAlignment="1"/>
    <xf numFmtId="0" fontId="50" fillId="2" borderId="6" xfId="0" applyFont="1" applyFill="1" applyBorder="1" applyAlignment="1">
      <alignment horizontal="left" vertical="center"/>
    </xf>
    <xf numFmtId="0" fontId="42" fillId="0" borderId="6" xfId="0" applyFont="1" applyBorder="1" applyAlignment="1">
      <alignment horizontal="center"/>
    </xf>
    <xf numFmtId="0" fontId="38" fillId="0" borderId="6" xfId="0" applyFont="1" applyFill="1" applyBorder="1" applyAlignment="1">
      <alignment vertical="center"/>
    </xf>
    <xf numFmtId="0" fontId="50" fillId="0" borderId="6" xfId="0" applyFont="1" applyBorder="1" applyAlignment="1">
      <alignment horizontal="center" vertical="center"/>
    </xf>
    <xf numFmtId="1" fontId="50" fillId="2" borderId="6" xfId="0" applyNumberFormat="1" applyFont="1" applyFill="1" applyBorder="1" applyAlignment="1">
      <alignment horizontal="center" vertical="center" wrapText="1"/>
    </xf>
    <xf numFmtId="0" fontId="50" fillId="3" borderId="6" xfId="0" applyFont="1" applyFill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1" fontId="54" fillId="2" borderId="6" xfId="0" applyNumberFormat="1" applyFont="1" applyFill="1" applyBorder="1" applyAlignment="1">
      <alignment horizontal="center" vertical="center" wrapText="1"/>
    </xf>
    <xf numFmtId="0" fontId="54" fillId="3" borderId="6" xfId="0" applyFont="1" applyFill="1" applyBorder="1" applyAlignment="1">
      <alignment horizontal="center" vertical="center"/>
    </xf>
    <xf numFmtId="49" fontId="58" fillId="3" borderId="6" xfId="0" applyNumberFormat="1" applyFont="1" applyFill="1" applyBorder="1" applyAlignment="1">
      <alignment horizontal="center" vertical="center"/>
    </xf>
    <xf numFmtId="0" fontId="58" fillId="3" borderId="6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left" vertical="center"/>
    </xf>
    <xf numFmtId="49" fontId="38" fillId="0" borderId="9" xfId="0" applyNumberFormat="1" applyFont="1" applyBorder="1" applyAlignment="1">
      <alignment horizontal="center" vertical="center"/>
    </xf>
    <xf numFmtId="0" fontId="54" fillId="0" borderId="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6" borderId="6" xfId="0" applyFont="1" applyFill="1" applyBorder="1" applyAlignment="1">
      <alignment horizontal="center" vertical="center"/>
    </xf>
    <xf numFmtId="49" fontId="40" fillId="6" borderId="6" xfId="0" applyNumberFormat="1" applyFont="1" applyFill="1" applyBorder="1" applyAlignment="1">
      <alignment horizontal="center" vertical="center"/>
    </xf>
    <xf numFmtId="49" fontId="58" fillId="6" borderId="6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6" borderId="6" xfId="0" applyFont="1" applyFill="1" applyBorder="1" applyAlignment="1">
      <alignment horizontal="center" vertical="center"/>
    </xf>
    <xf numFmtId="0" fontId="58" fillId="3" borderId="9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left" vertical="center"/>
    </xf>
    <xf numFmtId="0" fontId="54" fillId="2" borderId="6" xfId="0" applyFont="1" applyFill="1" applyBorder="1" applyAlignment="1">
      <alignment horizontal="center" vertical="center"/>
    </xf>
    <xf numFmtId="0" fontId="58" fillId="2" borderId="6" xfId="0" applyFont="1" applyFill="1" applyBorder="1" applyAlignment="1">
      <alignment horizontal="center" vertical="center"/>
    </xf>
    <xf numFmtId="0" fontId="54" fillId="6" borderId="6" xfId="0" applyFont="1" applyFill="1" applyBorder="1" applyAlignment="1">
      <alignment horizontal="left" vertical="center"/>
    </xf>
    <xf numFmtId="49" fontId="40" fillId="6" borderId="9" xfId="0" applyNumberFormat="1" applyFont="1" applyFill="1" applyBorder="1" applyAlignment="1">
      <alignment horizontal="center" vertical="center"/>
    </xf>
    <xf numFmtId="0" fontId="40" fillId="6" borderId="6" xfId="0" applyFont="1" applyFill="1" applyBorder="1" applyAlignment="1">
      <alignment horizontal="center" vertical="center"/>
    </xf>
    <xf numFmtId="0" fontId="40" fillId="6" borderId="9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" fontId="54" fillId="2" borderId="6" xfId="0" applyNumberFormat="1" applyFont="1" applyFill="1" applyBorder="1" applyAlignment="1">
      <alignment horizontal="center" vertical="center"/>
    </xf>
    <xf numFmtId="49" fontId="38" fillId="2" borderId="6" xfId="0" applyNumberFormat="1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/>
    </xf>
    <xf numFmtId="0" fontId="38" fillId="0" borderId="3" xfId="0" applyFont="1" applyBorder="1" applyAlignment="1"/>
    <xf numFmtId="0" fontId="38" fillId="0" borderId="3" xfId="0" applyFont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8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48" fillId="2" borderId="6" xfId="0" applyFont="1" applyFill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3" borderId="6" xfId="0" applyFont="1" applyFill="1" applyBorder="1" applyAlignment="1">
      <alignment horizontal="left" vertical="center"/>
    </xf>
    <xf numFmtId="0" fontId="50" fillId="6" borderId="6" xfId="0" applyFont="1" applyFill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6" borderId="6" xfId="0" applyFont="1" applyFill="1" applyBorder="1" applyAlignment="1">
      <alignment horizontal="center" vertical="center"/>
    </xf>
    <xf numFmtId="49" fontId="48" fillId="6" borderId="6" xfId="0" applyNumberFormat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vertical="center"/>
    </xf>
    <xf numFmtId="0" fontId="27" fillId="2" borderId="6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49" fontId="42" fillId="6" borderId="9" xfId="0" applyNumberFormat="1" applyFont="1" applyFill="1" applyBorder="1" applyAlignment="1">
      <alignment horizontal="center" vertical="center"/>
    </xf>
    <xf numFmtId="0" fontId="42" fillId="6" borderId="6" xfId="0" applyFont="1" applyFill="1" applyBorder="1" applyAlignment="1">
      <alignment horizontal="center" vertical="center"/>
    </xf>
    <xf numFmtId="0" fontId="42" fillId="6" borderId="9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center" vertical="center"/>
    </xf>
    <xf numFmtId="1" fontId="50" fillId="2" borderId="6" xfId="0" applyNumberFormat="1" applyFont="1" applyFill="1" applyBorder="1" applyAlignment="1">
      <alignment horizontal="center" vertical="center"/>
    </xf>
    <xf numFmtId="49" fontId="37" fillId="2" borderId="6" xfId="0" applyNumberFormat="1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37" fillId="0" borderId="3" xfId="0" applyFont="1" applyBorder="1" applyAlignment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2" borderId="6" xfId="0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vertical="center"/>
    </xf>
    <xf numFmtId="0" fontId="19" fillId="8" borderId="6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" fontId="34" fillId="0" borderId="3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1" fontId="54" fillId="0" borderId="9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1" fontId="38" fillId="0" borderId="3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4" fillId="2" borderId="6" xfId="0" applyFont="1" applyFill="1" applyBorder="1" applyAlignment="1">
      <alignment vertical="center"/>
    </xf>
    <xf numFmtId="0" fontId="58" fillId="2" borderId="6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vertical="center"/>
    </xf>
    <xf numFmtId="0" fontId="54" fillId="3" borderId="6" xfId="0" applyFont="1" applyFill="1" applyBorder="1" applyAlignment="1">
      <alignment horizontal="left" vertical="center"/>
    </xf>
    <xf numFmtId="0" fontId="54" fillId="6" borderId="6" xfId="0" applyFont="1" applyFill="1" applyBorder="1" applyAlignment="1">
      <alignment horizontal="left" vertical="center"/>
    </xf>
    <xf numFmtId="0" fontId="54" fillId="2" borderId="9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4" borderId="7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54" fillId="5" borderId="0" xfId="0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horizontal="left" vertical="center"/>
    </xf>
    <xf numFmtId="0" fontId="54" fillId="0" borderId="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4" fillId="2" borderId="5" xfId="0" applyFont="1" applyFill="1" applyBorder="1" applyAlignment="1">
      <alignment horizontal="left" vertical="center"/>
    </xf>
    <xf numFmtId="0" fontId="38" fillId="2" borderId="6" xfId="0" applyFont="1" applyFill="1" applyBorder="1" applyAlignment="1">
      <alignment horizontal="left"/>
    </xf>
    <xf numFmtId="0" fontId="54" fillId="2" borderId="10" xfId="0" applyFont="1" applyFill="1" applyBorder="1" applyAlignment="1">
      <alignment horizontal="center" vertical="center"/>
    </xf>
    <xf numFmtId="0" fontId="54" fillId="3" borderId="5" xfId="0" applyFont="1" applyFill="1" applyBorder="1" applyAlignment="1">
      <alignment horizontal="left" vertical="center"/>
    </xf>
    <xf numFmtId="0" fontId="54" fillId="0" borderId="2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left" vertical="center"/>
    </xf>
    <xf numFmtId="0" fontId="19" fillId="6" borderId="6" xfId="0" applyFont="1" applyFill="1" applyBorder="1" applyAlignment="1">
      <alignment horizontal="left" vertical="center"/>
    </xf>
    <xf numFmtId="1" fontId="55" fillId="0" borderId="3" xfId="0" applyNumberFormat="1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0" fillId="6" borderId="6" xfId="0" applyFont="1" applyFill="1" applyBorder="1" applyAlignment="1">
      <alignment horizontal="left" vertical="center"/>
    </xf>
    <xf numFmtId="0" fontId="47" fillId="6" borderId="6" xfId="0" applyFont="1" applyFill="1" applyBorder="1" applyAlignment="1">
      <alignment horizontal="left" vertical="center"/>
    </xf>
    <xf numFmtId="0" fontId="47" fillId="2" borderId="9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1" fontId="47" fillId="0" borderId="9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50" fillId="3" borderId="5" xfId="0" applyFont="1" applyFill="1" applyBorder="1" applyAlignment="1">
      <alignment horizontal="left" vertical="center"/>
    </xf>
    <xf numFmtId="0" fontId="50" fillId="3" borderId="6" xfId="0" applyFont="1" applyFill="1" applyBorder="1" applyAlignment="1">
      <alignment horizontal="left" vertical="center"/>
    </xf>
    <xf numFmtId="0" fontId="49" fillId="0" borderId="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4" borderId="7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47" fillId="5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7" fillId="2" borderId="6" xfId="0" applyFont="1" applyFill="1" applyBorder="1" applyAlignment="1">
      <alignment vertical="center"/>
    </xf>
    <xf numFmtId="0" fontId="51" fillId="2" borderId="6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vertical="center"/>
    </xf>
    <xf numFmtId="0" fontId="47" fillId="3" borderId="6" xfId="0" applyFont="1" applyFill="1" applyBorder="1" applyAlignment="1">
      <alignment horizontal="left" vertical="center"/>
    </xf>
    <xf numFmtId="0" fontId="50" fillId="2" borderId="5" xfId="0" applyFont="1" applyFill="1" applyBorder="1" applyAlignment="1">
      <alignment horizontal="left" vertical="center"/>
    </xf>
    <xf numFmtId="0" fontId="37" fillId="2" borderId="6" xfId="0" applyFont="1" applyFill="1" applyBorder="1" applyAlignment="1">
      <alignment horizontal="left"/>
    </xf>
    <xf numFmtId="0" fontId="48" fillId="2" borderId="6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2" borderId="9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7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4" borderId="7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37" fillId="0" borderId="7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50" fillId="5" borderId="0" xfId="0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0" fillId="2" borderId="6" xfId="0" applyFont="1" applyFill="1" applyBorder="1" applyAlignment="1">
      <alignment vertical="center"/>
    </xf>
    <xf numFmtId="0" fontId="42" fillId="2" borderId="6" xfId="0" applyFont="1" applyFill="1" applyBorder="1" applyAlignment="1">
      <alignment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" fontId="50" fillId="0" borderId="9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113974</xdr:colOff>
      <xdr:row>0</xdr:row>
      <xdr:rowOff>66348</xdr:rowOff>
    </xdr:from>
    <xdr:to>
      <xdr:col>0</xdr:col>
      <xdr:colOff>524627</xdr:colOff>
      <xdr:row>1</xdr:row>
      <xdr:rowOff>2530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74" y="66348"/>
          <a:ext cx="410653" cy="172272"/>
        </a:xfrm>
        <a:prstGeom prst="rect">
          <a:avLst/>
        </a:prstGeom>
      </xdr:spPr>
    </xdr:pic>
    <xdr:clientData/>
  </xdr:twoCellAnchor>
  <xdr:twoCellAnchor editAs="oneCell">
    <xdr:from>
      <xdr:col>5</xdr:col>
      <xdr:colOff>46168</xdr:colOff>
      <xdr:row>0</xdr:row>
      <xdr:rowOff>40705</xdr:rowOff>
    </xdr:from>
    <xdr:to>
      <xdr:col>6</xdr:col>
      <xdr:colOff>166166</xdr:colOff>
      <xdr:row>1</xdr:row>
      <xdr:rowOff>48846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7194" y="40705"/>
          <a:ext cx="347946" cy="24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V79"/>
  <sheetViews>
    <sheetView view="pageLayout" topLeftCell="A16" zoomScale="110" zoomScaleNormal="100" zoomScaleSheetLayoutView="117" zoomScalePageLayoutView="110" workbookViewId="0">
      <selection activeCell="P10" sqref="P10"/>
    </sheetView>
  </sheetViews>
  <sheetFormatPr defaultColWidth="18.85546875" defaultRowHeight="18.95" customHeight="1" x14ac:dyDescent="0.2"/>
  <cols>
    <col min="1" max="1" width="7.85546875" style="21" customWidth="1"/>
    <col min="2" max="2" width="28" style="24" customWidth="1"/>
    <col min="3" max="4" width="3" style="21" customWidth="1"/>
    <col min="5" max="5" width="2.85546875" style="21" customWidth="1"/>
    <col min="6" max="6" width="4" style="25" customWidth="1"/>
    <col min="7" max="7" width="4" style="23" customWidth="1"/>
    <col min="8" max="8" width="8.28515625" style="21" customWidth="1"/>
    <col min="9" max="9" width="25.7109375" style="24" customWidth="1"/>
    <col min="10" max="12" width="3.140625" style="21" customWidth="1"/>
    <col min="13" max="13" width="4" style="22" customWidth="1"/>
    <col min="14" max="14" width="4" style="23" customWidth="1"/>
    <col min="15" max="15" width="8.28515625" style="24" customWidth="1"/>
    <col min="16" max="16" width="25.42578125" style="24" customWidth="1"/>
    <col min="17" max="19" width="2.7109375" style="21" customWidth="1"/>
    <col min="20" max="20" width="4" style="22" customWidth="1"/>
    <col min="21" max="21" width="4" style="23" customWidth="1"/>
    <col min="22" max="16384" width="18.85546875" style="1"/>
  </cols>
  <sheetData>
    <row r="1" spans="1:21" ht="16.5" customHeight="1" x14ac:dyDescent="0.2">
      <c r="A1" s="458"/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</row>
    <row r="2" spans="1:21" s="2" customFormat="1" ht="18.95" customHeight="1" x14ac:dyDescent="0.2">
      <c r="A2" s="459" t="s">
        <v>109</v>
      </c>
      <c r="B2" s="460"/>
      <c r="C2" s="460"/>
      <c r="D2" s="460"/>
      <c r="E2" s="460"/>
      <c r="F2" s="460"/>
      <c r="G2" s="461"/>
      <c r="H2" s="462" t="s">
        <v>0</v>
      </c>
      <c r="I2" s="463"/>
      <c r="J2" s="32" t="s">
        <v>1</v>
      </c>
      <c r="K2" s="32" t="s">
        <v>2</v>
      </c>
      <c r="L2" s="32" t="s">
        <v>3</v>
      </c>
      <c r="M2" s="464" t="s">
        <v>4</v>
      </c>
      <c r="N2" s="464"/>
      <c r="O2" s="463" t="s">
        <v>0</v>
      </c>
      <c r="P2" s="463"/>
      <c r="Q2" s="32" t="s">
        <v>1</v>
      </c>
      <c r="R2" s="32" t="s">
        <v>2</v>
      </c>
      <c r="S2" s="32" t="s">
        <v>3</v>
      </c>
      <c r="T2" s="464" t="s">
        <v>4</v>
      </c>
      <c r="U2" s="464"/>
    </row>
    <row r="3" spans="1:21" ht="18.95" customHeight="1" x14ac:dyDescent="0.4">
      <c r="A3" s="465" t="s">
        <v>5</v>
      </c>
      <c r="B3" s="466"/>
      <c r="C3" s="466"/>
      <c r="D3" s="466"/>
      <c r="E3" s="466"/>
      <c r="F3" s="466"/>
      <c r="G3" s="467"/>
      <c r="H3" s="468" t="s">
        <v>6</v>
      </c>
      <c r="I3" s="469"/>
      <c r="J3" s="3">
        <f>J4+J18+Q4+Q12+Q17</f>
        <v>30</v>
      </c>
      <c r="K3" s="3">
        <f>K4+K18+R4+R12+R17</f>
        <v>14</v>
      </c>
      <c r="L3" s="3">
        <f t="shared" ref="L3" si="0">L4+L18+S4+S12+S17</f>
        <v>56</v>
      </c>
      <c r="M3" s="470" t="s">
        <v>7</v>
      </c>
      <c r="N3" s="470"/>
      <c r="O3" s="471"/>
      <c r="P3" s="472"/>
      <c r="Q3" s="472"/>
      <c r="R3" s="472"/>
      <c r="S3" s="472"/>
      <c r="T3" s="472"/>
      <c r="U3" s="473"/>
    </row>
    <row r="4" spans="1:21" ht="18.95" customHeight="1" x14ac:dyDescent="0.2">
      <c r="A4" s="465" t="s">
        <v>54</v>
      </c>
      <c r="B4" s="466"/>
      <c r="C4" s="466"/>
      <c r="D4" s="466"/>
      <c r="E4" s="466"/>
      <c r="F4" s="466"/>
      <c r="G4" s="467"/>
      <c r="H4" s="474" t="s">
        <v>8</v>
      </c>
      <c r="I4" s="475"/>
      <c r="J4" s="4">
        <f>SUM(J5:J17)</f>
        <v>13</v>
      </c>
      <c r="K4" s="4">
        <f>SUM(K5:K17)</f>
        <v>4</v>
      </c>
      <c r="L4" s="4">
        <f>SUM(L5:L17)</f>
        <v>15</v>
      </c>
      <c r="M4" s="19" t="s">
        <v>29</v>
      </c>
      <c r="N4" s="5" t="s">
        <v>30</v>
      </c>
      <c r="O4" s="33" t="s">
        <v>28</v>
      </c>
      <c r="P4" s="33"/>
      <c r="Q4" s="4">
        <f>SUM(Q5:Q11)</f>
        <v>0</v>
      </c>
      <c r="R4" s="4">
        <f>SUM(R5:R11)</f>
        <v>0</v>
      </c>
      <c r="S4" s="4">
        <f>SUM(S5:S11)</f>
        <v>12</v>
      </c>
      <c r="T4" s="19" t="s">
        <v>29</v>
      </c>
      <c r="U4" s="5" t="s">
        <v>30</v>
      </c>
    </row>
    <row r="5" spans="1:21" ht="18.95" customHeight="1" x14ac:dyDescent="0.45">
      <c r="A5" s="476" t="s">
        <v>53</v>
      </c>
      <c r="B5" s="477"/>
      <c r="C5" s="477"/>
      <c r="D5" s="477"/>
      <c r="E5" s="477"/>
      <c r="F5" s="477"/>
      <c r="G5" s="477"/>
      <c r="H5" s="44" t="s">
        <v>60</v>
      </c>
      <c r="I5" s="45" t="s">
        <v>61</v>
      </c>
      <c r="J5" s="16">
        <v>3</v>
      </c>
      <c r="K5" s="16">
        <v>0</v>
      </c>
      <c r="L5" s="16">
        <v>3</v>
      </c>
      <c r="M5" s="9" t="s">
        <v>50</v>
      </c>
      <c r="N5" s="27"/>
      <c r="O5" s="44" t="s">
        <v>82</v>
      </c>
      <c r="P5" s="45" t="s">
        <v>83</v>
      </c>
      <c r="Q5" s="16" t="s">
        <v>43</v>
      </c>
      <c r="R5" s="16" t="s">
        <v>43</v>
      </c>
      <c r="S5" s="31">
        <v>3</v>
      </c>
      <c r="T5" s="12"/>
      <c r="U5" s="20" t="s">
        <v>48</v>
      </c>
    </row>
    <row r="6" spans="1:21" ht="18.95" customHeight="1" x14ac:dyDescent="0.45">
      <c r="A6" s="476" t="s">
        <v>31</v>
      </c>
      <c r="B6" s="477"/>
      <c r="C6" s="477"/>
      <c r="D6" s="477"/>
      <c r="E6" s="477"/>
      <c r="F6" s="477"/>
      <c r="G6" s="477"/>
      <c r="H6" s="148" t="s">
        <v>62</v>
      </c>
      <c r="I6" s="149" t="s">
        <v>63</v>
      </c>
      <c r="J6" s="150">
        <v>3</v>
      </c>
      <c r="K6" s="150">
        <v>0</v>
      </c>
      <c r="L6" s="150">
        <v>3</v>
      </c>
      <c r="M6" s="151" t="s">
        <v>50</v>
      </c>
      <c r="N6" s="152"/>
      <c r="O6" s="153" t="s">
        <v>84</v>
      </c>
      <c r="P6" s="154" t="s">
        <v>85</v>
      </c>
      <c r="Q6" s="155" t="s">
        <v>43</v>
      </c>
      <c r="R6" s="155" t="s">
        <v>43</v>
      </c>
      <c r="S6" s="156">
        <v>3</v>
      </c>
      <c r="T6" s="157"/>
      <c r="U6" s="158" t="s">
        <v>48</v>
      </c>
    </row>
    <row r="7" spans="1:21" ht="18.95" customHeight="1" x14ac:dyDescent="0.45">
      <c r="A7" s="478" t="s">
        <v>9</v>
      </c>
      <c r="B7" s="479"/>
      <c r="C7" s="479"/>
      <c r="D7" s="479"/>
      <c r="E7" s="479"/>
      <c r="F7" s="479"/>
      <c r="G7" s="479"/>
      <c r="H7" s="38" t="s">
        <v>64</v>
      </c>
      <c r="I7" s="42" t="s">
        <v>65</v>
      </c>
      <c r="J7" s="7">
        <v>2</v>
      </c>
      <c r="K7" s="7">
        <v>2</v>
      </c>
      <c r="L7" s="7">
        <v>3</v>
      </c>
      <c r="M7" s="9" t="s">
        <v>50</v>
      </c>
      <c r="N7" s="28"/>
      <c r="O7" s="46" t="s">
        <v>88</v>
      </c>
      <c r="P7" s="47" t="s">
        <v>89</v>
      </c>
      <c r="Q7" s="16" t="s">
        <v>43</v>
      </c>
      <c r="R7" s="16" t="s">
        <v>43</v>
      </c>
      <c r="S7" s="31">
        <v>3</v>
      </c>
      <c r="T7" s="15"/>
      <c r="U7" s="20" t="s">
        <v>49</v>
      </c>
    </row>
    <row r="8" spans="1:21" ht="17.25" customHeight="1" x14ac:dyDescent="0.45">
      <c r="A8" s="480" t="s">
        <v>10</v>
      </c>
      <c r="B8" s="481"/>
      <c r="C8" s="481"/>
      <c r="D8" s="482">
        <v>83</v>
      </c>
      <c r="E8" s="482"/>
      <c r="F8" s="483" t="s">
        <v>11</v>
      </c>
      <c r="G8" s="483"/>
      <c r="H8" s="40" t="s">
        <v>41</v>
      </c>
      <c r="I8" s="41" t="s">
        <v>42</v>
      </c>
      <c r="J8" s="40">
        <v>3</v>
      </c>
      <c r="K8" s="7">
        <v>0</v>
      </c>
      <c r="L8" s="7">
        <v>3</v>
      </c>
      <c r="M8" s="9" t="s">
        <v>49</v>
      </c>
      <c r="N8" s="28"/>
      <c r="O8" s="38" t="s">
        <v>90</v>
      </c>
      <c r="P8" s="42" t="s">
        <v>91</v>
      </c>
      <c r="Q8" s="16" t="s">
        <v>43</v>
      </c>
      <c r="R8" s="16" t="s">
        <v>43</v>
      </c>
      <c r="S8" s="18">
        <v>3</v>
      </c>
      <c r="T8" s="12"/>
      <c r="U8" s="20" t="s">
        <v>49</v>
      </c>
    </row>
    <row r="9" spans="1:21" ht="17.25" customHeight="1" x14ac:dyDescent="0.45">
      <c r="A9" s="34"/>
      <c r="B9" s="35"/>
      <c r="C9" s="35"/>
      <c r="D9" s="35"/>
      <c r="E9" s="35"/>
      <c r="F9" s="17"/>
      <c r="G9" s="30"/>
      <c r="H9" s="38" t="s">
        <v>44</v>
      </c>
      <c r="I9" s="39" t="s">
        <v>45</v>
      </c>
      <c r="J9" s="38">
        <v>2</v>
      </c>
      <c r="K9" s="7">
        <v>2</v>
      </c>
      <c r="L9" s="7">
        <v>3</v>
      </c>
      <c r="M9" s="9" t="s">
        <v>49</v>
      </c>
      <c r="N9" s="14"/>
      <c r="O9" s="38"/>
      <c r="P9" s="42"/>
      <c r="Q9" s="43"/>
      <c r="R9" s="18"/>
      <c r="S9" s="18"/>
      <c r="T9" s="15"/>
      <c r="U9" s="8"/>
    </row>
    <row r="10" spans="1:21" ht="17.25" customHeight="1" x14ac:dyDescent="0.3">
      <c r="A10" s="486"/>
      <c r="B10" s="487"/>
      <c r="C10" s="487"/>
      <c r="D10" s="487"/>
      <c r="E10" s="487"/>
      <c r="F10" s="487"/>
      <c r="G10" s="488"/>
      <c r="H10" s="29"/>
      <c r="I10" s="26"/>
      <c r="J10" s="7"/>
      <c r="K10" s="7"/>
      <c r="L10" s="7"/>
      <c r="M10" s="14"/>
      <c r="N10" s="14"/>
      <c r="O10" s="10"/>
      <c r="P10" s="11"/>
      <c r="Q10" s="10"/>
      <c r="R10" s="10"/>
      <c r="S10" s="10"/>
      <c r="T10" s="12"/>
      <c r="U10" s="8"/>
    </row>
    <row r="11" spans="1:21" ht="17.25" customHeight="1" x14ac:dyDescent="0.3">
      <c r="A11" s="489"/>
      <c r="B11" s="490"/>
      <c r="C11" s="490"/>
      <c r="D11" s="490"/>
      <c r="E11" s="490"/>
      <c r="F11" s="490"/>
      <c r="G11" s="491"/>
      <c r="H11" s="29"/>
      <c r="I11" s="26"/>
      <c r="J11" s="7"/>
      <c r="K11" s="7"/>
      <c r="L11" s="7"/>
      <c r="M11" s="14"/>
      <c r="N11" s="14"/>
      <c r="O11" s="13"/>
      <c r="P11" s="6"/>
      <c r="Q11" s="7"/>
      <c r="R11" s="7"/>
      <c r="S11" s="7"/>
      <c r="T11" s="14"/>
      <c r="U11" s="14"/>
    </row>
    <row r="12" spans="1:21" ht="18.95" customHeight="1" x14ac:dyDescent="0.4">
      <c r="A12" s="492" t="s">
        <v>0</v>
      </c>
      <c r="B12" s="492"/>
      <c r="C12" s="51" t="s">
        <v>1</v>
      </c>
      <c r="D12" s="51" t="s">
        <v>2</v>
      </c>
      <c r="E12" s="51" t="s">
        <v>3</v>
      </c>
      <c r="F12" s="493" t="s">
        <v>4</v>
      </c>
      <c r="G12" s="493"/>
      <c r="H12" s="52"/>
      <c r="I12" s="53"/>
      <c r="J12" s="54"/>
      <c r="K12" s="54"/>
      <c r="L12" s="54"/>
      <c r="M12" s="55"/>
      <c r="N12" s="55"/>
      <c r="O12" s="56" t="s">
        <v>12</v>
      </c>
      <c r="P12" s="56"/>
      <c r="Q12" s="57">
        <f>SUM(Q13:Q14)</f>
        <v>0</v>
      </c>
      <c r="R12" s="57">
        <f t="shared" ref="R12:S12" si="1">SUM(R13:R14)</f>
        <v>0</v>
      </c>
      <c r="S12" s="57">
        <f t="shared" si="1"/>
        <v>4</v>
      </c>
      <c r="T12" s="58" t="s">
        <v>29</v>
      </c>
      <c r="U12" s="59" t="s">
        <v>30</v>
      </c>
    </row>
    <row r="13" spans="1:21" ht="15.95" customHeight="1" x14ac:dyDescent="0.45">
      <c r="A13" s="494" t="s">
        <v>13</v>
      </c>
      <c r="B13" s="494"/>
      <c r="C13" s="60">
        <f>C14+C21+C27</f>
        <v>21</v>
      </c>
      <c r="D13" s="60">
        <f t="shared" ref="D13:E13" si="2">D14+D21+D27</f>
        <v>0</v>
      </c>
      <c r="E13" s="60">
        <f t="shared" si="2"/>
        <v>21</v>
      </c>
      <c r="F13" s="495" t="s">
        <v>7</v>
      </c>
      <c r="G13" s="496"/>
      <c r="H13" s="54"/>
      <c r="I13" s="61"/>
      <c r="J13" s="54"/>
      <c r="K13" s="54"/>
      <c r="L13" s="54"/>
      <c r="M13" s="55"/>
      <c r="N13" s="62"/>
      <c r="O13" s="44" t="s">
        <v>86</v>
      </c>
      <c r="P13" s="45" t="s">
        <v>87</v>
      </c>
      <c r="Q13" s="63" t="s">
        <v>43</v>
      </c>
      <c r="R13" s="63" t="s">
        <v>43</v>
      </c>
      <c r="S13" s="64">
        <v>2</v>
      </c>
      <c r="T13" s="55"/>
      <c r="U13" s="65" t="s">
        <v>48</v>
      </c>
    </row>
    <row r="14" spans="1:21" ht="15.95" customHeight="1" x14ac:dyDescent="0.45">
      <c r="A14" s="497" t="s">
        <v>104</v>
      </c>
      <c r="B14" s="497"/>
      <c r="C14" s="57">
        <f>SUM(C16:C20)</f>
        <v>9</v>
      </c>
      <c r="D14" s="57">
        <f t="shared" ref="D14:E14" si="3">SUM(D16:D20)</f>
        <v>0</v>
      </c>
      <c r="E14" s="57">
        <f t="shared" si="3"/>
        <v>9</v>
      </c>
      <c r="F14" s="58" t="s">
        <v>29</v>
      </c>
      <c r="G14" s="59" t="s">
        <v>30</v>
      </c>
      <c r="H14" s="54"/>
      <c r="I14" s="61"/>
      <c r="J14" s="54"/>
      <c r="K14" s="54"/>
      <c r="L14" s="54"/>
      <c r="M14" s="55"/>
      <c r="N14" s="55"/>
      <c r="O14" s="44" t="s">
        <v>86</v>
      </c>
      <c r="P14" s="45" t="s">
        <v>92</v>
      </c>
      <c r="Q14" s="63" t="s">
        <v>43</v>
      </c>
      <c r="R14" s="63" t="s">
        <v>43</v>
      </c>
      <c r="S14" s="63">
        <v>2</v>
      </c>
      <c r="T14" s="55"/>
      <c r="U14" s="65" t="s">
        <v>48</v>
      </c>
    </row>
    <row r="15" spans="1:21" ht="15.95" customHeight="1" x14ac:dyDescent="0.2">
      <c r="A15" s="498" t="s">
        <v>105</v>
      </c>
      <c r="B15" s="498"/>
      <c r="C15" s="138"/>
      <c r="D15" s="138"/>
      <c r="E15" s="138"/>
      <c r="F15" s="139"/>
      <c r="G15" s="140"/>
      <c r="H15" s="54"/>
      <c r="I15" s="61"/>
      <c r="J15" s="54"/>
      <c r="K15" s="54"/>
      <c r="L15" s="54"/>
      <c r="M15" s="55"/>
      <c r="N15" s="55"/>
      <c r="O15" s="61"/>
      <c r="P15" s="69"/>
      <c r="Q15" s="63"/>
      <c r="R15" s="63"/>
      <c r="S15" s="70"/>
      <c r="T15" s="55"/>
      <c r="U15" s="55"/>
    </row>
    <row r="16" spans="1:21" ht="15.95" customHeight="1" x14ac:dyDescent="0.4">
      <c r="A16" s="71" t="s">
        <v>32</v>
      </c>
      <c r="B16" s="72" t="s">
        <v>33</v>
      </c>
      <c r="C16" s="54">
        <v>3</v>
      </c>
      <c r="D16" s="54">
        <v>0</v>
      </c>
      <c r="E16" s="54">
        <v>3</v>
      </c>
      <c r="F16" s="73" t="s">
        <v>49</v>
      </c>
      <c r="G16" s="73"/>
      <c r="H16" s="54"/>
      <c r="I16" s="61"/>
      <c r="J16" s="54"/>
      <c r="K16" s="54"/>
      <c r="L16" s="54"/>
      <c r="M16" s="55"/>
      <c r="N16" s="55"/>
      <c r="O16" s="61"/>
      <c r="P16" s="69"/>
      <c r="Q16" s="54"/>
      <c r="R16" s="54"/>
      <c r="S16" s="54"/>
      <c r="T16" s="55"/>
      <c r="U16" s="55"/>
    </row>
    <row r="17" spans="1:22" ht="15.95" customHeight="1" x14ac:dyDescent="0.2">
      <c r="A17" s="498" t="s">
        <v>106</v>
      </c>
      <c r="B17" s="498"/>
      <c r="C17" s="141"/>
      <c r="D17" s="141"/>
      <c r="E17" s="141"/>
      <c r="F17" s="139"/>
      <c r="G17" s="139"/>
      <c r="H17" s="54"/>
      <c r="I17" s="61"/>
      <c r="J17" s="54"/>
      <c r="K17" s="54"/>
      <c r="L17" s="54"/>
      <c r="M17" s="55"/>
      <c r="N17" s="55"/>
      <c r="O17" s="56" t="s">
        <v>14</v>
      </c>
      <c r="P17" s="56"/>
      <c r="Q17" s="57">
        <f>SUM(Q18:Q19)</f>
        <v>0</v>
      </c>
      <c r="R17" s="57">
        <f t="shared" ref="R17:S17" si="4">SUM(R18:R19)</f>
        <v>0</v>
      </c>
      <c r="S17" s="57">
        <f t="shared" si="4"/>
        <v>4</v>
      </c>
      <c r="T17" s="58" t="s">
        <v>29</v>
      </c>
      <c r="U17" s="59" t="s">
        <v>30</v>
      </c>
    </row>
    <row r="18" spans="1:22" ht="15.95" customHeight="1" x14ac:dyDescent="0.45">
      <c r="A18" s="36" t="s">
        <v>37</v>
      </c>
      <c r="B18" s="75" t="s">
        <v>38</v>
      </c>
      <c r="C18" s="54">
        <v>3</v>
      </c>
      <c r="D18" s="54">
        <v>0</v>
      </c>
      <c r="E18" s="54">
        <v>3</v>
      </c>
      <c r="F18" s="73" t="s">
        <v>49</v>
      </c>
      <c r="G18" s="55"/>
      <c r="H18" s="56" t="s">
        <v>81</v>
      </c>
      <c r="I18" s="56"/>
      <c r="J18" s="57">
        <f>SUM(J19:J32)</f>
        <v>17</v>
      </c>
      <c r="K18" s="57">
        <f t="shared" ref="K18:L18" si="5">SUM(K19:K32)</f>
        <v>10</v>
      </c>
      <c r="L18" s="57">
        <f t="shared" si="5"/>
        <v>21</v>
      </c>
      <c r="M18" s="58" t="s">
        <v>29</v>
      </c>
      <c r="N18" s="76" t="s">
        <v>30</v>
      </c>
      <c r="O18" s="77" t="s">
        <v>46</v>
      </c>
      <c r="P18" s="78" t="s">
        <v>47</v>
      </c>
      <c r="Q18" s="63" t="s">
        <v>43</v>
      </c>
      <c r="R18" s="63" t="s">
        <v>43</v>
      </c>
      <c r="S18" s="63">
        <v>4</v>
      </c>
      <c r="T18" s="73" t="s">
        <v>49</v>
      </c>
      <c r="U18" s="73"/>
    </row>
    <row r="19" spans="1:22" ht="15.95" customHeight="1" x14ac:dyDescent="0.45">
      <c r="A19" s="36" t="s">
        <v>55</v>
      </c>
      <c r="B19" s="37" t="s">
        <v>56</v>
      </c>
      <c r="C19" s="63">
        <v>3</v>
      </c>
      <c r="D19" s="63">
        <v>0</v>
      </c>
      <c r="E19" s="63">
        <v>3</v>
      </c>
      <c r="F19" s="73" t="s">
        <v>50</v>
      </c>
      <c r="G19" s="62"/>
      <c r="H19" s="43" t="s">
        <v>68</v>
      </c>
      <c r="I19" s="79" t="s">
        <v>70</v>
      </c>
      <c r="J19" s="43">
        <v>2</v>
      </c>
      <c r="K19" s="63">
        <v>3</v>
      </c>
      <c r="L19" s="63">
        <v>3</v>
      </c>
      <c r="M19" s="73" t="s">
        <v>50</v>
      </c>
      <c r="N19" s="55"/>
      <c r="O19" s="63"/>
      <c r="P19" s="80"/>
      <c r="Q19" s="63"/>
      <c r="R19" s="63"/>
      <c r="S19" s="63"/>
      <c r="T19" s="55"/>
      <c r="U19" s="81"/>
    </row>
    <row r="20" spans="1:22" ht="15.95" customHeight="1" x14ac:dyDescent="0.45">
      <c r="A20" s="52"/>
      <c r="B20" s="53"/>
      <c r="C20" s="82"/>
      <c r="D20" s="82"/>
      <c r="E20" s="82"/>
      <c r="F20" s="73"/>
      <c r="G20" s="83"/>
      <c r="H20" s="38" t="s">
        <v>71</v>
      </c>
      <c r="I20" s="42" t="s">
        <v>72</v>
      </c>
      <c r="J20" s="38">
        <v>3</v>
      </c>
      <c r="K20" s="54">
        <v>0</v>
      </c>
      <c r="L20" s="54">
        <v>3</v>
      </c>
      <c r="M20" s="73" t="s">
        <v>50</v>
      </c>
      <c r="N20" s="55"/>
      <c r="O20" s="84" t="s">
        <v>15</v>
      </c>
      <c r="P20" s="84"/>
      <c r="Q20" s="85">
        <f>SUM(Q21:Q25)</f>
        <v>0</v>
      </c>
      <c r="R20" s="85">
        <f t="shared" ref="R20:S20" si="6">SUM(R21:R25)</f>
        <v>0</v>
      </c>
      <c r="S20" s="85">
        <f t="shared" si="6"/>
        <v>6</v>
      </c>
      <c r="T20" s="86" t="s">
        <v>29</v>
      </c>
      <c r="U20" s="86" t="s">
        <v>30</v>
      </c>
    </row>
    <row r="21" spans="1:22" ht="15.95" customHeight="1" x14ac:dyDescent="0.45">
      <c r="A21" s="56" t="s">
        <v>107</v>
      </c>
      <c r="B21" s="56"/>
      <c r="C21" s="57">
        <f>SUM(C22:C26)</f>
        <v>6</v>
      </c>
      <c r="D21" s="57">
        <f t="shared" ref="D21:E21" si="7">SUM(D22:D26)</f>
        <v>0</v>
      </c>
      <c r="E21" s="57">
        <f t="shared" si="7"/>
        <v>6</v>
      </c>
      <c r="F21" s="58" t="s">
        <v>29</v>
      </c>
      <c r="G21" s="76" t="s">
        <v>30</v>
      </c>
      <c r="H21" s="87" t="s">
        <v>73</v>
      </c>
      <c r="I21" s="88" t="s">
        <v>74</v>
      </c>
      <c r="J21" s="40">
        <v>3</v>
      </c>
      <c r="K21" s="63">
        <v>0</v>
      </c>
      <c r="L21" s="63">
        <v>3</v>
      </c>
      <c r="M21" s="73" t="s">
        <v>49</v>
      </c>
      <c r="N21" s="89"/>
      <c r="O21" s="44" t="s">
        <v>93</v>
      </c>
      <c r="P21" s="45" t="s">
        <v>110</v>
      </c>
      <c r="Q21" s="44" t="s">
        <v>102</v>
      </c>
      <c r="R21" s="90" t="s">
        <v>103</v>
      </c>
      <c r="S21" s="90">
        <v>3</v>
      </c>
      <c r="T21" s="73"/>
      <c r="U21" s="73" t="s">
        <v>50</v>
      </c>
    </row>
    <row r="22" spans="1:22" ht="15.95" customHeight="1" x14ac:dyDescent="0.45">
      <c r="A22" s="142" t="s">
        <v>16</v>
      </c>
      <c r="B22" s="142"/>
      <c r="C22" s="141"/>
      <c r="D22" s="141"/>
      <c r="E22" s="141"/>
      <c r="F22" s="139"/>
      <c r="G22" s="143"/>
      <c r="H22" s="92" t="s">
        <v>75</v>
      </c>
      <c r="I22" s="93" t="s">
        <v>76</v>
      </c>
      <c r="J22" s="43">
        <v>3</v>
      </c>
      <c r="K22" s="54">
        <v>0</v>
      </c>
      <c r="L22" s="54">
        <v>3</v>
      </c>
      <c r="M22" s="73" t="s">
        <v>49</v>
      </c>
      <c r="N22" s="62"/>
      <c r="O22" s="94" t="s">
        <v>94</v>
      </c>
      <c r="P22" s="45" t="s">
        <v>111</v>
      </c>
      <c r="Q22" s="94" t="s">
        <v>102</v>
      </c>
      <c r="R22" s="90" t="s">
        <v>103</v>
      </c>
      <c r="S22" s="90">
        <v>3</v>
      </c>
      <c r="T22" s="73"/>
      <c r="U22" s="73" t="s">
        <v>51</v>
      </c>
    </row>
    <row r="23" spans="1:22" ht="15.95" customHeight="1" x14ac:dyDescent="0.45">
      <c r="A23" s="36" t="s">
        <v>34</v>
      </c>
      <c r="B23" s="75" t="s">
        <v>57</v>
      </c>
      <c r="C23" s="54">
        <v>3</v>
      </c>
      <c r="D23" s="54">
        <v>0</v>
      </c>
      <c r="E23" s="54">
        <v>3</v>
      </c>
      <c r="F23" s="73" t="s">
        <v>49</v>
      </c>
      <c r="G23" s="62"/>
      <c r="H23" s="92" t="s">
        <v>77</v>
      </c>
      <c r="I23" s="93" t="s">
        <v>78</v>
      </c>
      <c r="J23" s="43">
        <v>1</v>
      </c>
      <c r="K23" s="63">
        <v>2</v>
      </c>
      <c r="L23" s="63">
        <v>2</v>
      </c>
      <c r="M23" s="73" t="s">
        <v>49</v>
      </c>
      <c r="N23" s="62"/>
      <c r="O23" s="95"/>
      <c r="P23" s="96"/>
      <c r="Q23" s="97"/>
      <c r="R23" s="98"/>
      <c r="S23" s="98"/>
      <c r="T23" s="65"/>
      <c r="U23" s="65"/>
    </row>
    <row r="24" spans="1:22" ht="15.95" customHeight="1" x14ac:dyDescent="0.45">
      <c r="A24" s="82"/>
      <c r="B24" s="69"/>
      <c r="C24" s="82"/>
      <c r="D24" s="82"/>
      <c r="E24" s="82"/>
      <c r="F24" s="99"/>
      <c r="G24" s="83"/>
      <c r="H24" s="100" t="s">
        <v>79</v>
      </c>
      <c r="I24" s="101" t="s">
        <v>80</v>
      </c>
      <c r="J24" s="38">
        <v>2</v>
      </c>
      <c r="K24" s="63">
        <v>0</v>
      </c>
      <c r="L24" s="63">
        <v>2</v>
      </c>
      <c r="M24" s="73" t="s">
        <v>49</v>
      </c>
      <c r="N24" s="65"/>
      <c r="O24" s="147"/>
      <c r="P24" s="103"/>
      <c r="Q24" s="102"/>
      <c r="R24" s="104"/>
      <c r="S24" s="104"/>
      <c r="T24" s="65"/>
      <c r="U24" s="65"/>
      <c r="V24" s="49"/>
    </row>
    <row r="25" spans="1:22" ht="15.95" customHeight="1" x14ac:dyDescent="0.45">
      <c r="A25" s="142" t="s">
        <v>17</v>
      </c>
      <c r="B25" s="142"/>
      <c r="C25" s="141"/>
      <c r="D25" s="141"/>
      <c r="E25" s="141"/>
      <c r="F25" s="144"/>
      <c r="G25" s="145"/>
      <c r="H25" s="107" t="s">
        <v>68</v>
      </c>
      <c r="I25" s="108" t="s">
        <v>69</v>
      </c>
      <c r="J25" s="109">
        <v>2</v>
      </c>
      <c r="K25" s="54">
        <v>3</v>
      </c>
      <c r="L25" s="54">
        <v>3</v>
      </c>
      <c r="M25" s="73" t="s">
        <v>50</v>
      </c>
      <c r="N25" s="65"/>
      <c r="O25" s="110"/>
      <c r="P25" s="111"/>
      <c r="Q25" s="63"/>
      <c r="R25" s="63"/>
      <c r="S25" s="63"/>
      <c r="T25" s="55"/>
      <c r="U25" s="55"/>
    </row>
    <row r="26" spans="1:22" ht="15.95" customHeight="1" x14ac:dyDescent="0.45">
      <c r="A26" s="112" t="s">
        <v>35</v>
      </c>
      <c r="B26" s="113" t="s">
        <v>36</v>
      </c>
      <c r="C26" s="54">
        <v>3</v>
      </c>
      <c r="D26" s="54">
        <v>0</v>
      </c>
      <c r="E26" s="54">
        <v>3</v>
      </c>
      <c r="F26" s="73" t="s">
        <v>50</v>
      </c>
      <c r="G26" s="62"/>
      <c r="H26" s="114" t="s">
        <v>66</v>
      </c>
      <c r="I26" s="115" t="s">
        <v>67</v>
      </c>
      <c r="J26" s="114">
        <v>1</v>
      </c>
      <c r="K26" s="63">
        <v>2</v>
      </c>
      <c r="L26" s="63">
        <v>2</v>
      </c>
      <c r="M26" s="73" t="s">
        <v>50</v>
      </c>
      <c r="N26" s="65"/>
      <c r="O26" s="136"/>
      <c r="P26" s="84"/>
      <c r="Q26" s="85">
        <f>SUM(Q27:Q30)</f>
        <v>0</v>
      </c>
      <c r="R26" s="85">
        <f t="shared" ref="R26:S26" si="8">SUM(R27:R30)</f>
        <v>4</v>
      </c>
      <c r="S26" s="85">
        <f t="shared" si="8"/>
        <v>0</v>
      </c>
      <c r="T26" s="86" t="s">
        <v>29</v>
      </c>
      <c r="U26" s="86" t="s">
        <v>30</v>
      </c>
    </row>
    <row r="27" spans="1:22" ht="15.95" customHeight="1" x14ac:dyDescent="0.45">
      <c r="A27" s="116" t="s">
        <v>108</v>
      </c>
      <c r="B27" s="56"/>
      <c r="C27" s="57">
        <f>SUM(C28:C32)</f>
        <v>6</v>
      </c>
      <c r="D27" s="57">
        <f t="shared" ref="D27:E27" si="9">SUM(D28:D32)</f>
        <v>0</v>
      </c>
      <c r="E27" s="57">
        <f t="shared" si="9"/>
        <v>6</v>
      </c>
      <c r="F27" s="58" t="s">
        <v>29</v>
      </c>
      <c r="G27" s="76" t="s">
        <v>30</v>
      </c>
      <c r="H27" s="77"/>
      <c r="I27" s="53"/>
      <c r="J27" s="90"/>
      <c r="K27" s="90"/>
      <c r="L27" s="90"/>
      <c r="M27" s="73"/>
      <c r="N27" s="65"/>
      <c r="O27" s="137" t="s">
        <v>95</v>
      </c>
      <c r="P27" s="45" t="s">
        <v>96</v>
      </c>
      <c r="Q27" s="44">
        <v>0</v>
      </c>
      <c r="R27" s="54">
        <v>2</v>
      </c>
      <c r="S27" s="54">
        <v>0</v>
      </c>
      <c r="T27" s="73" t="s">
        <v>50</v>
      </c>
      <c r="U27" s="55"/>
    </row>
    <row r="28" spans="1:22" ht="15.95" customHeight="1" x14ac:dyDescent="0.45">
      <c r="A28" s="498" t="s">
        <v>19</v>
      </c>
      <c r="B28" s="498"/>
      <c r="C28" s="141"/>
      <c r="D28" s="141"/>
      <c r="E28" s="141"/>
      <c r="F28" s="139"/>
      <c r="G28" s="143"/>
      <c r="H28" s="77"/>
      <c r="I28" s="117"/>
      <c r="J28" s="82"/>
      <c r="K28" s="82"/>
      <c r="L28" s="82"/>
      <c r="M28" s="73"/>
      <c r="N28" s="118"/>
      <c r="O28" s="137" t="s">
        <v>97</v>
      </c>
      <c r="P28" s="45" t="s">
        <v>98</v>
      </c>
      <c r="Q28" s="54">
        <v>0</v>
      </c>
      <c r="R28" s="54" t="s">
        <v>101</v>
      </c>
      <c r="S28" s="54">
        <v>0</v>
      </c>
      <c r="T28" s="73"/>
      <c r="U28" s="73" t="s">
        <v>51</v>
      </c>
    </row>
    <row r="29" spans="1:22" ht="15.95" customHeight="1" x14ac:dyDescent="0.45">
      <c r="A29" s="112" t="s">
        <v>39</v>
      </c>
      <c r="B29" s="78" t="s">
        <v>40</v>
      </c>
      <c r="C29" s="54">
        <v>3</v>
      </c>
      <c r="D29" s="54">
        <v>0</v>
      </c>
      <c r="E29" s="54">
        <v>3</v>
      </c>
      <c r="F29" s="73" t="s">
        <v>48</v>
      </c>
      <c r="G29" s="62"/>
      <c r="H29" s="119"/>
      <c r="I29" s="120"/>
      <c r="J29" s="63"/>
      <c r="K29" s="63"/>
      <c r="L29" s="63"/>
      <c r="M29" s="118"/>
      <c r="N29" s="118"/>
      <c r="O29" s="137" t="s">
        <v>99</v>
      </c>
      <c r="P29" s="45" t="s">
        <v>98</v>
      </c>
      <c r="Q29" s="54">
        <v>0</v>
      </c>
      <c r="R29" s="54" t="s">
        <v>101</v>
      </c>
      <c r="S29" s="54">
        <v>0</v>
      </c>
      <c r="T29" s="81"/>
      <c r="U29" s="73" t="s">
        <v>48</v>
      </c>
      <c r="V29" s="50"/>
    </row>
    <row r="30" spans="1:22" ht="15.95" customHeight="1" x14ac:dyDescent="0.45">
      <c r="A30" s="142" t="s">
        <v>21</v>
      </c>
      <c r="B30" s="142"/>
      <c r="C30" s="141"/>
      <c r="D30" s="141"/>
      <c r="E30" s="141"/>
      <c r="F30" s="139"/>
      <c r="G30" s="139"/>
      <c r="H30" s="82"/>
      <c r="I30" s="69"/>
      <c r="J30" s="82"/>
      <c r="K30" s="82"/>
      <c r="L30" s="82"/>
      <c r="M30" s="118"/>
      <c r="N30" s="118"/>
      <c r="O30" s="137" t="s">
        <v>18</v>
      </c>
      <c r="P30" s="45" t="s">
        <v>100</v>
      </c>
      <c r="Q30" s="54">
        <v>0</v>
      </c>
      <c r="R30" s="54">
        <v>2</v>
      </c>
      <c r="S30" s="54">
        <v>0</v>
      </c>
      <c r="T30" s="73" t="s">
        <v>49</v>
      </c>
      <c r="U30" s="73"/>
      <c r="V30" s="50"/>
    </row>
    <row r="31" spans="1:22" ht="15.95" customHeight="1" x14ac:dyDescent="0.45">
      <c r="A31" s="38" t="s">
        <v>58</v>
      </c>
      <c r="B31" s="39" t="s">
        <v>59</v>
      </c>
      <c r="C31" s="146">
        <v>3</v>
      </c>
      <c r="D31" s="54">
        <v>0</v>
      </c>
      <c r="E31" s="54">
        <v>3</v>
      </c>
      <c r="F31" s="73" t="s">
        <v>48</v>
      </c>
      <c r="G31" s="99"/>
      <c r="H31" s="82"/>
      <c r="I31" s="69"/>
      <c r="J31" s="82"/>
      <c r="K31" s="82"/>
      <c r="L31" s="82"/>
      <c r="M31" s="118"/>
      <c r="N31" s="118"/>
      <c r="O31" s="499" t="s">
        <v>22</v>
      </c>
      <c r="P31" s="500"/>
      <c r="Q31" s="121">
        <f>SUM(C14+C21+C27+J4+J18+Q4+Q12+Q17+Q20+Q26)</f>
        <v>51</v>
      </c>
      <c r="R31" s="121">
        <f t="shared" ref="R31:S31" si="10">D13+K3+R20+R26</f>
        <v>18</v>
      </c>
      <c r="S31" s="121">
        <f t="shared" si="10"/>
        <v>83</v>
      </c>
      <c r="T31" s="122"/>
      <c r="U31" s="122"/>
    </row>
    <row r="32" spans="1:22" ht="15.95" customHeight="1" x14ac:dyDescent="0.4">
      <c r="A32" s="77"/>
      <c r="B32" s="53"/>
      <c r="C32" s="54"/>
      <c r="D32" s="54"/>
      <c r="E32" s="54"/>
      <c r="F32" s="73"/>
      <c r="G32" s="81"/>
      <c r="H32" s="82"/>
      <c r="I32" s="69"/>
      <c r="J32" s="82"/>
      <c r="K32" s="82"/>
      <c r="L32" s="82"/>
      <c r="M32" s="118"/>
      <c r="N32" s="118"/>
      <c r="O32" s="484" t="s">
        <v>23</v>
      </c>
      <c r="P32" s="485"/>
      <c r="Q32" s="501">
        <v>83</v>
      </c>
      <c r="R32" s="502"/>
      <c r="S32" s="485"/>
      <c r="T32" s="484" t="s">
        <v>52</v>
      </c>
      <c r="U32" s="485"/>
    </row>
    <row r="33" spans="1:21" ht="18.95" customHeight="1" x14ac:dyDescent="0.4">
      <c r="A33" s="123"/>
      <c r="B33" s="124"/>
      <c r="C33" s="125"/>
      <c r="D33" s="125"/>
      <c r="E33" s="125"/>
      <c r="F33" s="126"/>
      <c r="G33" s="126"/>
      <c r="H33" s="127"/>
      <c r="I33" s="128"/>
      <c r="J33" s="129"/>
      <c r="K33" s="129"/>
      <c r="L33" s="129"/>
      <c r="M33" s="130"/>
      <c r="N33" s="131"/>
      <c r="O33" s="132"/>
      <c r="P33" s="129" t="s">
        <v>24</v>
      </c>
      <c r="Q33" s="503">
        <v>69</v>
      </c>
      <c r="R33" s="504"/>
      <c r="S33" s="504" t="s">
        <v>25</v>
      </c>
      <c r="T33" s="504"/>
      <c r="U33" s="133"/>
    </row>
    <row r="34" spans="1:21" s="23" customFormat="1" ht="18.95" customHeight="1" x14ac:dyDescent="0.2">
      <c r="A34" s="134"/>
      <c r="B34" s="135"/>
      <c r="C34" s="134"/>
      <c r="D34" s="134"/>
      <c r="E34" s="134"/>
      <c r="F34" s="126"/>
      <c r="G34" s="126"/>
      <c r="H34" s="127"/>
      <c r="I34" s="132"/>
      <c r="J34" s="129"/>
      <c r="K34" s="129"/>
      <c r="L34" s="129"/>
      <c r="M34" s="130"/>
      <c r="N34" s="131"/>
      <c r="O34" s="132"/>
      <c r="P34" s="129" t="s">
        <v>26</v>
      </c>
      <c r="Q34" s="503">
        <v>34.5</v>
      </c>
      <c r="R34" s="503"/>
      <c r="S34" s="504" t="s">
        <v>25</v>
      </c>
      <c r="T34" s="504"/>
      <c r="U34" s="133"/>
    </row>
    <row r="79" spans="6:21" s="24" customFormat="1" ht="18.95" customHeight="1" x14ac:dyDescent="0.2">
      <c r="F79" s="23"/>
      <c r="G79" s="23"/>
      <c r="I79" s="24" t="s">
        <v>27</v>
      </c>
      <c r="J79" s="21" t="s">
        <v>20</v>
      </c>
      <c r="K79" s="21"/>
      <c r="M79" s="23"/>
      <c r="N79" s="23"/>
      <c r="T79" s="22"/>
      <c r="U79" s="23"/>
    </row>
  </sheetData>
  <mergeCells count="36">
    <mergeCell ref="Q32:S32"/>
    <mergeCell ref="T32:U32"/>
    <mergeCell ref="Q33:R33"/>
    <mergeCell ref="S33:T33"/>
    <mergeCell ref="Q34:R34"/>
    <mergeCell ref="S34:T34"/>
    <mergeCell ref="O32:P32"/>
    <mergeCell ref="A10:G10"/>
    <mergeCell ref="A11:G11"/>
    <mergeCell ref="A12:B12"/>
    <mergeCell ref="F12:G12"/>
    <mergeCell ref="A13:B13"/>
    <mergeCell ref="F13:G13"/>
    <mergeCell ref="A14:B14"/>
    <mergeCell ref="A15:B15"/>
    <mergeCell ref="A17:B17"/>
    <mergeCell ref="A28:B28"/>
    <mergeCell ref="O31:P31"/>
    <mergeCell ref="A5:G5"/>
    <mergeCell ref="A6:G6"/>
    <mergeCell ref="A7:G7"/>
    <mergeCell ref="A8:C8"/>
    <mergeCell ref="D8:E8"/>
    <mergeCell ref="F8:G8"/>
    <mergeCell ref="A3:G3"/>
    <mergeCell ref="H3:I3"/>
    <mergeCell ref="M3:N3"/>
    <mergeCell ref="O3:U3"/>
    <mergeCell ref="A4:G4"/>
    <mergeCell ref="H4:I4"/>
    <mergeCell ref="A1:U1"/>
    <mergeCell ref="A2:G2"/>
    <mergeCell ref="H2:I2"/>
    <mergeCell ref="M2:N2"/>
    <mergeCell ref="O2:P2"/>
    <mergeCell ref="T2:U2"/>
  </mergeCells>
  <printOptions verticalCentered="1"/>
  <pageMargins left="0.23622047244094491" right="0.15748031496062992" top="0.35433070866141736" bottom="0.27559055118110237" header="0.35433070866141736" footer="0.27559055118110237"/>
  <pageSetup paperSize="9" scale="90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V82"/>
  <sheetViews>
    <sheetView view="pageLayout" zoomScale="110" zoomScaleNormal="100" zoomScaleSheetLayoutView="117" zoomScalePageLayoutView="110" workbookViewId="0">
      <selection activeCell="I10" sqref="I10"/>
    </sheetView>
  </sheetViews>
  <sheetFormatPr defaultColWidth="18.85546875" defaultRowHeight="18.95" customHeight="1" x14ac:dyDescent="0.2"/>
  <cols>
    <col min="1" max="1" width="7.85546875" style="21" customWidth="1"/>
    <col min="2" max="2" width="28" style="24" customWidth="1"/>
    <col min="3" max="4" width="3" style="21" customWidth="1"/>
    <col min="5" max="5" width="2.85546875" style="21" customWidth="1"/>
    <col min="6" max="6" width="4" style="25" customWidth="1"/>
    <col min="7" max="7" width="4" style="23" customWidth="1"/>
    <col min="8" max="8" width="7.28515625" style="21" customWidth="1"/>
    <col min="9" max="9" width="23.7109375" style="24" customWidth="1"/>
    <col min="10" max="11" width="3.140625" style="21" customWidth="1"/>
    <col min="12" max="12" width="3.7109375" style="21" customWidth="1"/>
    <col min="13" max="13" width="4" style="22" customWidth="1"/>
    <col min="14" max="14" width="3.28515625" style="23" customWidth="1"/>
    <col min="15" max="15" width="7.42578125" style="24" customWidth="1"/>
    <col min="16" max="16" width="21.85546875" style="24" customWidth="1"/>
    <col min="17" max="17" width="3.28515625" style="21" customWidth="1"/>
    <col min="18" max="18" width="3" style="21" customWidth="1"/>
    <col min="19" max="19" width="4.140625" style="21" customWidth="1"/>
    <col min="20" max="20" width="4" style="22" customWidth="1"/>
    <col min="21" max="21" width="4" style="23" customWidth="1"/>
    <col min="22" max="16384" width="18.85546875" style="1"/>
  </cols>
  <sheetData>
    <row r="1" spans="1:21" s="2" customFormat="1" ht="18.95" customHeight="1" x14ac:dyDescent="0.2">
      <c r="A1" s="535" t="s">
        <v>109</v>
      </c>
      <c r="B1" s="536"/>
      <c r="C1" s="536"/>
      <c r="D1" s="536"/>
      <c r="E1" s="536"/>
      <c r="F1" s="536"/>
      <c r="G1" s="537"/>
      <c r="H1" s="507" t="s">
        <v>0</v>
      </c>
      <c r="I1" s="538"/>
      <c r="J1" s="397" t="s">
        <v>1</v>
      </c>
      <c r="K1" s="397" t="s">
        <v>2</v>
      </c>
      <c r="L1" s="397" t="s">
        <v>3</v>
      </c>
      <c r="M1" s="539" t="s">
        <v>4</v>
      </c>
      <c r="N1" s="539"/>
      <c r="O1" s="538" t="s">
        <v>0</v>
      </c>
      <c r="P1" s="538"/>
      <c r="Q1" s="397" t="s">
        <v>1</v>
      </c>
      <c r="R1" s="397" t="s">
        <v>2</v>
      </c>
      <c r="S1" s="397" t="s">
        <v>3</v>
      </c>
      <c r="T1" s="539" t="s">
        <v>4</v>
      </c>
      <c r="U1" s="539"/>
    </row>
    <row r="2" spans="1:21" ht="18.95" customHeight="1" x14ac:dyDescent="0.25">
      <c r="A2" s="528" t="s">
        <v>112</v>
      </c>
      <c r="B2" s="529"/>
      <c r="C2" s="529"/>
      <c r="D2" s="529"/>
      <c r="E2" s="529"/>
      <c r="F2" s="529"/>
      <c r="G2" s="530"/>
      <c r="H2" s="531" t="s">
        <v>168</v>
      </c>
      <c r="I2" s="532"/>
      <c r="J2" s="398">
        <f>J3+J17+Q3+Q10+Q16</f>
        <v>48</v>
      </c>
      <c r="K2" s="398">
        <f>K3+K17+R3+R10+R16</f>
        <v>45</v>
      </c>
      <c r="L2" s="398">
        <f>L3+L17+L26+S3+S10+S16</f>
        <v>86</v>
      </c>
      <c r="M2" s="514" t="s">
        <v>7</v>
      </c>
      <c r="N2" s="514"/>
      <c r="O2" s="518"/>
      <c r="P2" s="533"/>
      <c r="Q2" s="533"/>
      <c r="R2" s="533"/>
      <c r="S2" s="533"/>
      <c r="T2" s="533"/>
      <c r="U2" s="519"/>
    </row>
    <row r="3" spans="1:21" ht="18.95" customHeight="1" x14ac:dyDescent="0.2">
      <c r="A3" s="528" t="s">
        <v>113</v>
      </c>
      <c r="B3" s="529"/>
      <c r="C3" s="529"/>
      <c r="D3" s="529"/>
      <c r="E3" s="529"/>
      <c r="F3" s="529"/>
      <c r="G3" s="530"/>
      <c r="H3" s="534" t="s">
        <v>169</v>
      </c>
      <c r="I3" s="516"/>
      <c r="J3" s="399">
        <f>SUM(J4:J16)</f>
        <v>12</v>
      </c>
      <c r="K3" s="399">
        <f>SUM(K4:K16)</f>
        <v>12</v>
      </c>
      <c r="L3" s="399">
        <f>SUM(L4:L12)</f>
        <v>18</v>
      </c>
      <c r="M3" s="400" t="s">
        <v>29</v>
      </c>
      <c r="N3" s="401" t="s">
        <v>30</v>
      </c>
      <c r="O3" s="402" t="s">
        <v>308</v>
      </c>
      <c r="P3" s="402"/>
      <c r="Q3" s="399">
        <f>SUM(Q4:Q9)</f>
        <v>0</v>
      </c>
      <c r="R3" s="399">
        <f>SUM(R4:R9)</f>
        <v>0</v>
      </c>
      <c r="S3" s="399">
        <f>SUM(S4:S9)</f>
        <v>21</v>
      </c>
      <c r="T3" s="400" t="s">
        <v>29</v>
      </c>
      <c r="U3" s="401" t="s">
        <v>30</v>
      </c>
    </row>
    <row r="4" spans="1:21" ht="18.95" customHeight="1" x14ac:dyDescent="0.25">
      <c r="A4" s="520" t="s">
        <v>53</v>
      </c>
      <c r="B4" s="521"/>
      <c r="C4" s="521"/>
      <c r="D4" s="521"/>
      <c r="E4" s="521"/>
      <c r="F4" s="521"/>
      <c r="G4" s="521"/>
      <c r="H4" s="338" t="s">
        <v>150</v>
      </c>
      <c r="I4" s="339" t="s">
        <v>151</v>
      </c>
      <c r="J4" s="340">
        <v>2</v>
      </c>
      <c r="K4" s="340">
        <v>0</v>
      </c>
      <c r="L4" s="340">
        <v>2</v>
      </c>
      <c r="M4" s="231" t="s">
        <v>50</v>
      </c>
      <c r="N4" s="403"/>
      <c r="O4" s="345" t="s">
        <v>200</v>
      </c>
      <c r="P4" s="346" t="s">
        <v>201</v>
      </c>
      <c r="Q4" s="340" t="s">
        <v>43</v>
      </c>
      <c r="R4" s="340" t="s">
        <v>43</v>
      </c>
      <c r="S4" s="347">
        <v>3</v>
      </c>
      <c r="T4" s="348"/>
      <c r="U4" s="349" t="s">
        <v>49</v>
      </c>
    </row>
    <row r="5" spans="1:21" ht="18.95" customHeight="1" x14ac:dyDescent="0.25">
      <c r="A5" s="404"/>
      <c r="B5" s="405"/>
      <c r="C5" s="405"/>
      <c r="D5" s="405"/>
      <c r="E5" s="405"/>
      <c r="F5" s="405"/>
      <c r="G5" s="405"/>
      <c r="H5" s="228" t="s">
        <v>152</v>
      </c>
      <c r="I5" s="229" t="s">
        <v>153</v>
      </c>
      <c r="J5" s="230">
        <v>1</v>
      </c>
      <c r="K5" s="230">
        <v>2</v>
      </c>
      <c r="L5" s="230">
        <v>2</v>
      </c>
      <c r="M5" s="231" t="s">
        <v>50</v>
      </c>
      <c r="N5" s="403"/>
      <c r="O5" s="345" t="s">
        <v>202</v>
      </c>
      <c r="P5" s="346" t="s">
        <v>203</v>
      </c>
      <c r="Q5" s="340" t="s">
        <v>43</v>
      </c>
      <c r="R5" s="340" t="s">
        <v>43</v>
      </c>
      <c r="S5" s="347">
        <v>3</v>
      </c>
      <c r="T5" s="348"/>
      <c r="U5" s="349" t="s">
        <v>49</v>
      </c>
    </row>
    <row r="6" spans="1:21" ht="18.95" customHeight="1" x14ac:dyDescent="0.25">
      <c r="A6" s="404"/>
      <c r="B6" s="405"/>
      <c r="C6" s="405"/>
      <c r="D6" s="405"/>
      <c r="E6" s="405"/>
      <c r="F6" s="405"/>
      <c r="G6" s="405"/>
      <c r="H6" s="341" t="s">
        <v>154</v>
      </c>
      <c r="I6" s="342" t="s">
        <v>155</v>
      </c>
      <c r="J6" s="230">
        <v>2</v>
      </c>
      <c r="K6" s="230">
        <v>0</v>
      </c>
      <c r="L6" s="230">
        <v>2</v>
      </c>
      <c r="M6" s="231" t="s">
        <v>50</v>
      </c>
      <c r="N6" s="403"/>
      <c r="O6" s="345" t="s">
        <v>204</v>
      </c>
      <c r="P6" s="346" t="s">
        <v>208</v>
      </c>
      <c r="Q6" s="340" t="s">
        <v>43</v>
      </c>
      <c r="R6" s="340" t="s">
        <v>43</v>
      </c>
      <c r="S6" s="347">
        <v>3</v>
      </c>
      <c r="T6" s="348"/>
      <c r="U6" s="349" t="s">
        <v>49</v>
      </c>
    </row>
    <row r="7" spans="1:21" ht="18.95" customHeight="1" x14ac:dyDescent="0.25">
      <c r="A7" s="520" t="s">
        <v>31</v>
      </c>
      <c r="B7" s="521"/>
      <c r="C7" s="521"/>
      <c r="D7" s="521"/>
      <c r="E7" s="521"/>
      <c r="F7" s="521"/>
      <c r="G7" s="521"/>
      <c r="H7" s="338" t="s">
        <v>156</v>
      </c>
      <c r="I7" s="339" t="s">
        <v>157</v>
      </c>
      <c r="J7" s="338">
        <v>1</v>
      </c>
      <c r="K7" s="230">
        <v>2</v>
      </c>
      <c r="L7" s="230">
        <v>2</v>
      </c>
      <c r="M7" s="231" t="s">
        <v>50</v>
      </c>
      <c r="N7" s="406"/>
      <c r="O7" s="345" t="s">
        <v>205</v>
      </c>
      <c r="P7" s="346" t="s">
        <v>209</v>
      </c>
      <c r="Q7" s="340" t="s">
        <v>43</v>
      </c>
      <c r="R7" s="340" t="s">
        <v>43</v>
      </c>
      <c r="S7" s="347">
        <v>4</v>
      </c>
      <c r="T7" s="348"/>
      <c r="U7" s="349" t="s">
        <v>212</v>
      </c>
    </row>
    <row r="8" spans="1:21" ht="18.95" customHeight="1" x14ac:dyDescent="0.25">
      <c r="A8" s="522" t="s">
        <v>9</v>
      </c>
      <c r="B8" s="523"/>
      <c r="C8" s="523"/>
      <c r="D8" s="523"/>
      <c r="E8" s="523"/>
      <c r="F8" s="523"/>
      <c r="G8" s="523"/>
      <c r="H8" s="343" t="s">
        <v>158</v>
      </c>
      <c r="I8" s="344" t="s">
        <v>159</v>
      </c>
      <c r="J8" s="230">
        <v>2</v>
      </c>
      <c r="K8" s="230">
        <v>0</v>
      </c>
      <c r="L8" s="230">
        <v>2</v>
      </c>
      <c r="M8" s="232" t="s">
        <v>50</v>
      </c>
      <c r="N8" s="406"/>
      <c r="O8" s="345" t="s">
        <v>206</v>
      </c>
      <c r="P8" s="346" t="s">
        <v>210</v>
      </c>
      <c r="Q8" s="340" t="s">
        <v>43</v>
      </c>
      <c r="R8" s="340" t="s">
        <v>43</v>
      </c>
      <c r="S8" s="347">
        <v>4</v>
      </c>
      <c r="T8" s="350"/>
      <c r="U8" s="349" t="s">
        <v>212</v>
      </c>
    </row>
    <row r="9" spans="1:21" ht="17.25" customHeight="1" x14ac:dyDescent="0.25">
      <c r="A9" s="524" t="s">
        <v>10</v>
      </c>
      <c r="B9" s="525"/>
      <c r="C9" s="525"/>
      <c r="D9" s="526">
        <v>103</v>
      </c>
      <c r="E9" s="526"/>
      <c r="F9" s="527" t="s">
        <v>11</v>
      </c>
      <c r="G9" s="527"/>
      <c r="H9" s="230" t="s">
        <v>160</v>
      </c>
      <c r="I9" s="264" t="s">
        <v>161</v>
      </c>
      <c r="J9" s="230">
        <v>1</v>
      </c>
      <c r="K9" s="230">
        <v>2</v>
      </c>
      <c r="L9" s="230">
        <v>2</v>
      </c>
      <c r="M9" s="232" t="s">
        <v>51</v>
      </c>
      <c r="N9" s="406"/>
      <c r="O9" s="345" t="s">
        <v>207</v>
      </c>
      <c r="P9" s="346" t="s">
        <v>211</v>
      </c>
      <c r="Q9" s="340" t="s">
        <v>43</v>
      </c>
      <c r="R9" s="340" t="s">
        <v>43</v>
      </c>
      <c r="S9" s="351">
        <v>4</v>
      </c>
      <c r="T9" s="348"/>
      <c r="U9" s="349" t="s">
        <v>212</v>
      </c>
    </row>
    <row r="10" spans="1:21" ht="18.95" customHeight="1" x14ac:dyDescent="0.2">
      <c r="A10" s="511" t="s">
        <v>0</v>
      </c>
      <c r="B10" s="511"/>
      <c r="C10" s="407" t="s">
        <v>1</v>
      </c>
      <c r="D10" s="407" t="s">
        <v>2</v>
      </c>
      <c r="E10" s="407" t="s">
        <v>3</v>
      </c>
      <c r="F10" s="512" t="s">
        <v>4</v>
      </c>
      <c r="G10" s="512"/>
      <c r="H10" s="230" t="s">
        <v>162</v>
      </c>
      <c r="I10" s="264" t="s">
        <v>163</v>
      </c>
      <c r="J10" s="230">
        <v>1</v>
      </c>
      <c r="K10" s="230">
        <v>2</v>
      </c>
      <c r="L10" s="230">
        <v>2</v>
      </c>
      <c r="M10" s="232" t="s">
        <v>51</v>
      </c>
      <c r="N10" s="232"/>
      <c r="O10" s="402" t="s">
        <v>12</v>
      </c>
      <c r="P10" s="402"/>
      <c r="Q10" s="399">
        <f>SUM(Q11:Q12)</f>
        <v>0</v>
      </c>
      <c r="R10" s="399">
        <f t="shared" ref="R10:S10" si="0">SUM(R11:R12)</f>
        <v>0</v>
      </c>
      <c r="S10" s="399">
        <f t="shared" si="0"/>
        <v>4</v>
      </c>
      <c r="T10" s="400" t="s">
        <v>29</v>
      </c>
      <c r="U10" s="401" t="s">
        <v>30</v>
      </c>
    </row>
    <row r="11" spans="1:21" ht="15.95" customHeight="1" x14ac:dyDescent="0.25">
      <c r="A11" s="513" t="s">
        <v>129</v>
      </c>
      <c r="B11" s="513"/>
      <c r="C11" s="398">
        <f>C12+C21+C29</f>
        <v>22</v>
      </c>
      <c r="D11" s="398">
        <f>D12+D21+D29</f>
        <v>5</v>
      </c>
      <c r="E11" s="398">
        <f>E12+E21+E29</f>
        <v>23</v>
      </c>
      <c r="F11" s="514" t="s">
        <v>7</v>
      </c>
      <c r="G11" s="515"/>
      <c r="H11" s="230" t="s">
        <v>164</v>
      </c>
      <c r="I11" s="264" t="s">
        <v>165</v>
      </c>
      <c r="J11" s="230">
        <v>1</v>
      </c>
      <c r="K11" s="230">
        <v>2</v>
      </c>
      <c r="L11" s="230">
        <v>2</v>
      </c>
      <c r="M11" s="232" t="s">
        <v>51</v>
      </c>
      <c r="N11" s="406"/>
      <c r="O11" s="352" t="s">
        <v>214</v>
      </c>
      <c r="P11" s="353" t="s">
        <v>87</v>
      </c>
      <c r="Q11" s="340" t="s">
        <v>43</v>
      </c>
      <c r="R11" s="340" t="s">
        <v>43</v>
      </c>
      <c r="S11" s="347">
        <v>2</v>
      </c>
      <c r="T11" s="232"/>
      <c r="U11" s="349" t="s">
        <v>49</v>
      </c>
    </row>
    <row r="12" spans="1:21" ht="15.95" customHeight="1" x14ac:dyDescent="0.25">
      <c r="A12" s="516" t="s">
        <v>309</v>
      </c>
      <c r="B12" s="516"/>
      <c r="C12" s="399">
        <f>SUM(C14:C20)</f>
        <v>11</v>
      </c>
      <c r="D12" s="399">
        <f t="shared" ref="D12:E12" si="1">SUM(D14:D20)</f>
        <v>0</v>
      </c>
      <c r="E12" s="399">
        <f t="shared" si="1"/>
        <v>9</v>
      </c>
      <c r="F12" s="400" t="s">
        <v>29</v>
      </c>
      <c r="G12" s="401" t="s">
        <v>30</v>
      </c>
      <c r="H12" s="230" t="s">
        <v>166</v>
      </c>
      <c r="I12" s="264" t="s">
        <v>167</v>
      </c>
      <c r="J12" s="230">
        <v>1</v>
      </c>
      <c r="K12" s="230">
        <v>2</v>
      </c>
      <c r="L12" s="230">
        <v>2</v>
      </c>
      <c r="M12" s="232" t="s">
        <v>51</v>
      </c>
      <c r="N12" s="232"/>
      <c r="O12" s="352" t="s">
        <v>215</v>
      </c>
      <c r="P12" s="353" t="s">
        <v>92</v>
      </c>
      <c r="Q12" s="340" t="s">
        <v>43</v>
      </c>
      <c r="R12" s="340" t="s">
        <v>43</v>
      </c>
      <c r="S12" s="340">
        <v>2</v>
      </c>
      <c r="T12" s="232"/>
      <c r="U12" s="349" t="s">
        <v>212</v>
      </c>
    </row>
    <row r="13" spans="1:21" ht="15.95" customHeight="1" x14ac:dyDescent="0.2">
      <c r="A13" s="517" t="s">
        <v>310</v>
      </c>
      <c r="B13" s="517"/>
      <c r="C13" s="408"/>
      <c r="D13" s="408"/>
      <c r="E13" s="408"/>
      <c r="F13" s="409"/>
      <c r="G13" s="410"/>
      <c r="H13" s="230"/>
      <c r="I13" s="264"/>
      <c r="J13" s="230"/>
      <c r="K13" s="230"/>
      <c r="L13" s="230"/>
      <c r="M13" s="232"/>
      <c r="N13" s="232"/>
      <c r="O13" s="264"/>
      <c r="P13" s="264"/>
      <c r="Q13" s="340"/>
      <c r="R13" s="340"/>
      <c r="S13" s="411"/>
      <c r="T13" s="232"/>
      <c r="U13" s="232"/>
    </row>
    <row r="14" spans="1:21" ht="15.95" customHeight="1" x14ac:dyDescent="0.25">
      <c r="A14" s="364" t="s">
        <v>114</v>
      </c>
      <c r="B14" s="381" t="s">
        <v>115</v>
      </c>
      <c r="C14" s="230">
        <v>2</v>
      </c>
      <c r="D14" s="230">
        <v>0</v>
      </c>
      <c r="E14" s="230">
        <v>2</v>
      </c>
      <c r="F14" s="231" t="s">
        <v>50</v>
      </c>
      <c r="G14" s="231"/>
      <c r="H14" s="230"/>
      <c r="I14" s="264"/>
      <c r="J14" s="230"/>
      <c r="K14" s="230"/>
      <c r="L14" s="230"/>
      <c r="M14" s="232"/>
      <c r="N14" s="232"/>
      <c r="O14" s="264"/>
      <c r="P14" s="264"/>
      <c r="Q14" s="230"/>
      <c r="R14" s="230"/>
      <c r="S14" s="230"/>
      <c r="T14" s="232"/>
      <c r="U14" s="232"/>
    </row>
    <row r="15" spans="1:21" ht="15.95" customHeight="1" x14ac:dyDescent="0.25">
      <c r="A15" s="364" t="s">
        <v>117</v>
      </c>
      <c r="B15" s="381" t="s">
        <v>118</v>
      </c>
      <c r="C15" s="230">
        <v>1</v>
      </c>
      <c r="D15" s="230">
        <v>0</v>
      </c>
      <c r="E15" s="230">
        <v>1</v>
      </c>
      <c r="F15" s="231" t="s">
        <v>51</v>
      </c>
      <c r="G15" s="231"/>
      <c r="H15" s="230"/>
      <c r="I15" s="264"/>
      <c r="J15" s="230"/>
      <c r="K15" s="230"/>
      <c r="L15" s="230"/>
      <c r="M15" s="232"/>
      <c r="N15" s="232"/>
      <c r="O15" s="264"/>
      <c r="P15" s="264"/>
      <c r="Q15" s="230"/>
      <c r="R15" s="230"/>
      <c r="S15" s="230"/>
      <c r="T15" s="232"/>
      <c r="U15" s="232"/>
    </row>
    <row r="16" spans="1:21" ht="15.95" customHeight="1" x14ac:dyDescent="0.2">
      <c r="A16" s="517" t="s">
        <v>133</v>
      </c>
      <c r="B16" s="517"/>
      <c r="C16" s="412"/>
      <c r="D16" s="412"/>
      <c r="E16" s="412"/>
      <c r="F16" s="409"/>
      <c r="G16" s="409"/>
      <c r="H16" s="230"/>
      <c r="I16" s="264"/>
      <c r="J16" s="230"/>
      <c r="K16" s="230"/>
      <c r="L16" s="230"/>
      <c r="M16" s="232"/>
      <c r="N16" s="232"/>
      <c r="O16" s="402" t="s">
        <v>14</v>
      </c>
      <c r="P16" s="402"/>
      <c r="Q16" s="399">
        <f>SUM(Q17:Q18)</f>
        <v>0</v>
      </c>
      <c r="R16" s="399">
        <f t="shared" ref="R16:S16" si="2">SUM(R17:R18)</f>
        <v>0</v>
      </c>
      <c r="S16" s="399">
        <f t="shared" si="2"/>
        <v>4</v>
      </c>
      <c r="T16" s="400" t="s">
        <v>29</v>
      </c>
      <c r="U16" s="401" t="s">
        <v>30</v>
      </c>
    </row>
    <row r="17" spans="1:22" ht="15.95" customHeight="1" x14ac:dyDescent="0.25">
      <c r="A17" s="228" t="s">
        <v>116</v>
      </c>
      <c r="B17" s="229" t="s">
        <v>120</v>
      </c>
      <c r="C17" s="230">
        <v>2</v>
      </c>
      <c r="D17" s="230">
        <v>0</v>
      </c>
      <c r="E17" s="230">
        <v>2</v>
      </c>
      <c r="F17" s="231" t="s">
        <v>50</v>
      </c>
      <c r="G17" s="232"/>
      <c r="H17" s="402" t="s">
        <v>170</v>
      </c>
      <c r="I17" s="402"/>
      <c r="J17" s="399">
        <f>SUM(J18:J35)</f>
        <v>36</v>
      </c>
      <c r="K17" s="399">
        <f>SUM(K18:K35)</f>
        <v>33</v>
      </c>
      <c r="L17" s="399">
        <f>SUM(L18:L25)</f>
        <v>24</v>
      </c>
      <c r="M17" s="400" t="s">
        <v>29</v>
      </c>
      <c r="N17" s="413" t="s">
        <v>30</v>
      </c>
      <c r="O17" s="366" t="s">
        <v>216</v>
      </c>
      <c r="P17" s="370" t="s">
        <v>47</v>
      </c>
      <c r="Q17" s="340" t="s">
        <v>43</v>
      </c>
      <c r="R17" s="340" t="s">
        <v>43</v>
      </c>
      <c r="S17" s="340">
        <v>4</v>
      </c>
      <c r="T17" s="231" t="s">
        <v>124</v>
      </c>
      <c r="U17" s="231"/>
    </row>
    <row r="18" spans="1:22" ht="15.95" customHeight="1" x14ac:dyDescent="0.25">
      <c r="A18" s="228" t="s">
        <v>119</v>
      </c>
      <c r="B18" s="229" t="s">
        <v>148</v>
      </c>
      <c r="C18" s="340">
        <v>2</v>
      </c>
      <c r="D18" s="340">
        <v>0</v>
      </c>
      <c r="E18" s="340">
        <v>2</v>
      </c>
      <c r="F18" s="231" t="s">
        <v>51</v>
      </c>
      <c r="G18" s="406"/>
      <c r="H18" s="354" t="s">
        <v>171</v>
      </c>
      <c r="I18" s="355" t="s">
        <v>172</v>
      </c>
      <c r="J18" s="354">
        <v>1</v>
      </c>
      <c r="K18" s="340">
        <v>2</v>
      </c>
      <c r="L18" s="340">
        <v>3</v>
      </c>
      <c r="M18" s="231" t="s">
        <v>51</v>
      </c>
      <c r="N18" s="232"/>
      <c r="O18" s="340"/>
      <c r="P18" s="393"/>
      <c r="Q18" s="340"/>
      <c r="R18" s="340"/>
      <c r="S18" s="340"/>
      <c r="T18" s="232"/>
      <c r="U18" s="380"/>
    </row>
    <row r="19" spans="1:22" ht="15.95" customHeight="1" x14ac:dyDescent="0.25">
      <c r="A19" s="382" t="s">
        <v>121</v>
      </c>
      <c r="B19" s="383" t="s">
        <v>149</v>
      </c>
      <c r="C19" s="340">
        <v>2</v>
      </c>
      <c r="D19" s="340">
        <v>0</v>
      </c>
      <c r="E19" s="340">
        <v>1</v>
      </c>
      <c r="F19" s="231" t="s">
        <v>48</v>
      </c>
      <c r="G19" s="406"/>
      <c r="H19" s="354" t="s">
        <v>173</v>
      </c>
      <c r="I19" s="355" t="s">
        <v>174</v>
      </c>
      <c r="J19" s="354">
        <v>2</v>
      </c>
      <c r="K19" s="340">
        <v>2</v>
      </c>
      <c r="L19" s="340">
        <v>3</v>
      </c>
      <c r="M19" s="231" t="s">
        <v>51</v>
      </c>
      <c r="N19" s="232"/>
      <c r="O19" s="340"/>
      <c r="P19" s="393"/>
      <c r="Q19" s="340"/>
      <c r="R19" s="340"/>
      <c r="S19" s="340"/>
      <c r="T19" s="232"/>
      <c r="U19" s="380"/>
    </row>
    <row r="20" spans="1:22" ht="15.95" customHeight="1" x14ac:dyDescent="0.25">
      <c r="A20" s="343" t="s">
        <v>122</v>
      </c>
      <c r="B20" s="344" t="s">
        <v>123</v>
      </c>
      <c r="C20" s="230">
        <v>2</v>
      </c>
      <c r="D20" s="230">
        <v>0</v>
      </c>
      <c r="E20" s="230">
        <v>1</v>
      </c>
      <c r="F20" s="231" t="s">
        <v>124</v>
      </c>
      <c r="G20" s="406"/>
      <c r="H20" s="341" t="s">
        <v>175</v>
      </c>
      <c r="I20" s="342" t="s">
        <v>176</v>
      </c>
      <c r="J20" s="341">
        <v>2</v>
      </c>
      <c r="K20" s="230">
        <v>2</v>
      </c>
      <c r="L20" s="230">
        <v>3</v>
      </c>
      <c r="M20" s="231" t="s">
        <v>51</v>
      </c>
      <c r="N20" s="232"/>
      <c r="O20" s="414" t="s">
        <v>15</v>
      </c>
      <c r="P20" s="414"/>
      <c r="Q20" s="415">
        <f>SUM(Q21:Q26)</f>
        <v>10</v>
      </c>
      <c r="R20" s="415">
        <f t="shared" ref="R20" si="3">SUM(R21:R26)</f>
        <v>4</v>
      </c>
      <c r="S20" s="415">
        <f>SUM(S21:S25)</f>
        <v>11</v>
      </c>
      <c r="T20" s="416" t="s">
        <v>29</v>
      </c>
      <c r="U20" s="416" t="s">
        <v>30</v>
      </c>
    </row>
    <row r="21" spans="1:22" ht="15.95" customHeight="1" x14ac:dyDescent="0.25">
      <c r="A21" s="402" t="s">
        <v>311</v>
      </c>
      <c r="B21" s="402"/>
      <c r="C21" s="399">
        <f>SUM(C22:C27)</f>
        <v>5</v>
      </c>
      <c r="D21" s="399">
        <f>SUM(D22:D27)</f>
        <v>5</v>
      </c>
      <c r="E21" s="399">
        <f>SUM(E22:E28)</f>
        <v>9</v>
      </c>
      <c r="F21" s="400" t="s">
        <v>29</v>
      </c>
      <c r="G21" s="413" t="s">
        <v>30</v>
      </c>
      <c r="H21" s="356" t="s">
        <v>177</v>
      </c>
      <c r="I21" s="357" t="s">
        <v>178</v>
      </c>
      <c r="J21" s="338">
        <v>2</v>
      </c>
      <c r="K21" s="340">
        <v>2</v>
      </c>
      <c r="L21" s="340">
        <v>3</v>
      </c>
      <c r="M21" s="231" t="s">
        <v>48</v>
      </c>
      <c r="N21" s="403"/>
      <c r="O21" s="352" t="s">
        <v>217</v>
      </c>
      <c r="P21" s="353" t="s">
        <v>218</v>
      </c>
      <c r="Q21" s="352">
        <v>3</v>
      </c>
      <c r="R21" s="367">
        <v>0</v>
      </c>
      <c r="S21" s="367">
        <v>2</v>
      </c>
      <c r="T21" s="231" t="s">
        <v>50</v>
      </c>
      <c r="U21" s="231"/>
    </row>
    <row r="22" spans="1:22" ht="15.95" customHeight="1" x14ac:dyDescent="0.25">
      <c r="A22" s="417" t="s">
        <v>147</v>
      </c>
      <c r="B22" s="417"/>
      <c r="C22" s="412"/>
      <c r="D22" s="412"/>
      <c r="E22" s="412"/>
      <c r="F22" s="409"/>
      <c r="G22" s="418"/>
      <c r="H22" s="358" t="s">
        <v>179</v>
      </c>
      <c r="I22" s="359" t="s">
        <v>180</v>
      </c>
      <c r="J22" s="354">
        <v>2</v>
      </c>
      <c r="K22" s="230">
        <v>2</v>
      </c>
      <c r="L22" s="230">
        <v>3</v>
      </c>
      <c r="M22" s="231" t="s">
        <v>48</v>
      </c>
      <c r="N22" s="406"/>
      <c r="O22" s="371" t="s">
        <v>219</v>
      </c>
      <c r="P22" s="372" t="s">
        <v>220</v>
      </c>
      <c r="Q22" s="371">
        <v>2</v>
      </c>
      <c r="R22" s="367">
        <v>0</v>
      </c>
      <c r="S22" s="367">
        <v>2</v>
      </c>
      <c r="T22" s="231" t="s">
        <v>51</v>
      </c>
      <c r="U22" s="231"/>
    </row>
    <row r="23" spans="1:22" ht="15.95" customHeight="1" x14ac:dyDescent="0.25">
      <c r="A23" s="228" t="s">
        <v>125</v>
      </c>
      <c r="B23" s="229" t="s">
        <v>126</v>
      </c>
      <c r="C23" s="230">
        <v>1</v>
      </c>
      <c r="D23" s="230">
        <v>2</v>
      </c>
      <c r="E23" s="230">
        <v>2</v>
      </c>
      <c r="F23" s="231" t="s">
        <v>50</v>
      </c>
      <c r="G23" s="406"/>
      <c r="H23" s="358" t="s">
        <v>181</v>
      </c>
      <c r="I23" s="359" t="s">
        <v>182</v>
      </c>
      <c r="J23" s="354">
        <v>2</v>
      </c>
      <c r="K23" s="340">
        <v>2</v>
      </c>
      <c r="L23" s="340">
        <v>3</v>
      </c>
      <c r="M23" s="231" t="s">
        <v>48</v>
      </c>
      <c r="N23" s="406"/>
      <c r="O23" s="373" t="s">
        <v>221</v>
      </c>
      <c r="P23" s="374" t="s">
        <v>222</v>
      </c>
      <c r="Q23" s="375">
        <v>1</v>
      </c>
      <c r="R23" s="348">
        <v>0</v>
      </c>
      <c r="S23" s="348">
        <v>1</v>
      </c>
      <c r="T23" s="349" t="s">
        <v>51</v>
      </c>
      <c r="U23" s="349"/>
    </row>
    <row r="24" spans="1:22" ht="15.95" customHeight="1" x14ac:dyDescent="0.25">
      <c r="A24" s="230" t="s">
        <v>127</v>
      </c>
      <c r="B24" s="264" t="s">
        <v>128</v>
      </c>
      <c r="C24" s="230">
        <v>1</v>
      </c>
      <c r="D24" s="230">
        <v>1</v>
      </c>
      <c r="E24" s="230">
        <v>1</v>
      </c>
      <c r="F24" s="232" t="s">
        <v>48</v>
      </c>
      <c r="G24" s="406"/>
      <c r="H24" s="360" t="s">
        <v>183</v>
      </c>
      <c r="I24" s="361" t="s">
        <v>184</v>
      </c>
      <c r="J24" s="341">
        <v>1</v>
      </c>
      <c r="K24" s="340">
        <v>2</v>
      </c>
      <c r="L24" s="340">
        <v>3</v>
      </c>
      <c r="M24" s="231" t="s">
        <v>48</v>
      </c>
      <c r="N24" s="349"/>
      <c r="O24" s="376" t="s">
        <v>223</v>
      </c>
      <c r="P24" s="334" t="s">
        <v>224</v>
      </c>
      <c r="Q24" s="376">
        <v>2</v>
      </c>
      <c r="R24" s="350">
        <v>2</v>
      </c>
      <c r="S24" s="350">
        <v>3</v>
      </c>
      <c r="T24" s="349" t="s">
        <v>48</v>
      </c>
      <c r="U24" s="349"/>
      <c r="V24" s="49"/>
    </row>
    <row r="25" spans="1:22" ht="15.95" customHeight="1" x14ac:dyDescent="0.25">
      <c r="A25" s="230" t="s">
        <v>134</v>
      </c>
      <c r="B25" s="264" t="s">
        <v>135</v>
      </c>
      <c r="C25" s="230">
        <v>1</v>
      </c>
      <c r="D25" s="230">
        <v>2</v>
      </c>
      <c r="E25" s="230">
        <v>2</v>
      </c>
      <c r="F25" s="232" t="s">
        <v>124</v>
      </c>
      <c r="G25" s="406"/>
      <c r="H25" s="358" t="s">
        <v>185</v>
      </c>
      <c r="I25" s="359" t="s">
        <v>186</v>
      </c>
      <c r="J25" s="354">
        <v>2</v>
      </c>
      <c r="K25" s="340">
        <v>3</v>
      </c>
      <c r="L25" s="340">
        <v>3</v>
      </c>
      <c r="M25" s="231" t="s">
        <v>124</v>
      </c>
      <c r="N25" s="349"/>
      <c r="O25" s="377" t="s">
        <v>225</v>
      </c>
      <c r="P25" s="378" t="s">
        <v>226</v>
      </c>
      <c r="Q25" s="379">
        <v>2</v>
      </c>
      <c r="R25" s="350">
        <v>2</v>
      </c>
      <c r="S25" s="350">
        <v>3</v>
      </c>
      <c r="T25" s="349" t="s">
        <v>124</v>
      </c>
      <c r="U25" s="349"/>
      <c r="V25" s="49"/>
    </row>
    <row r="26" spans="1:22" ht="15.95" customHeight="1" x14ac:dyDescent="0.2">
      <c r="A26" s="417" t="s">
        <v>130</v>
      </c>
      <c r="B26" s="417"/>
      <c r="C26" s="412"/>
      <c r="D26" s="412"/>
      <c r="E26" s="412"/>
      <c r="F26" s="419"/>
      <c r="G26" s="420"/>
      <c r="H26" s="402" t="s">
        <v>308</v>
      </c>
      <c r="I26" s="402"/>
      <c r="J26" s="399">
        <f>SUM(J27:J34)</f>
        <v>11</v>
      </c>
      <c r="K26" s="399">
        <f>SUM(K27:K34)</f>
        <v>8</v>
      </c>
      <c r="L26" s="399">
        <f>SUM(L27:L32)</f>
        <v>15</v>
      </c>
      <c r="M26" s="231"/>
      <c r="N26" s="349"/>
      <c r="O26" s="421"/>
      <c r="P26" s="393"/>
      <c r="Q26" s="340"/>
      <c r="R26" s="340"/>
      <c r="S26" s="340"/>
      <c r="T26" s="232"/>
      <c r="U26" s="232"/>
    </row>
    <row r="27" spans="1:22" ht="15.95" customHeight="1" x14ac:dyDescent="0.25">
      <c r="A27" s="343" t="s">
        <v>136</v>
      </c>
      <c r="B27" s="384" t="s">
        <v>137</v>
      </c>
      <c r="C27" s="230">
        <v>2</v>
      </c>
      <c r="D27" s="230">
        <v>0</v>
      </c>
      <c r="E27" s="230">
        <v>2</v>
      </c>
      <c r="F27" s="231" t="s">
        <v>50</v>
      </c>
      <c r="G27" s="406"/>
      <c r="H27" s="362" t="s">
        <v>188</v>
      </c>
      <c r="I27" s="363" t="s">
        <v>189</v>
      </c>
      <c r="J27" s="362">
        <v>3</v>
      </c>
      <c r="K27" s="340">
        <v>0</v>
      </c>
      <c r="L27" s="340">
        <v>2</v>
      </c>
      <c r="M27" s="231" t="s">
        <v>50</v>
      </c>
      <c r="N27" s="349"/>
      <c r="O27" s="414" t="s">
        <v>213</v>
      </c>
      <c r="P27" s="414"/>
      <c r="Q27" s="415">
        <f>SUM(Q29:Q33)</f>
        <v>0</v>
      </c>
      <c r="R27" s="415">
        <f t="shared" ref="R27" si="4">SUM(R29:R33)</f>
        <v>10</v>
      </c>
      <c r="S27" s="415">
        <f>SUM(S28:S33)</f>
        <v>0</v>
      </c>
      <c r="T27" s="416" t="s">
        <v>29</v>
      </c>
      <c r="U27" s="416" t="s">
        <v>30</v>
      </c>
    </row>
    <row r="28" spans="1:22" ht="15.95" customHeight="1" x14ac:dyDescent="0.25">
      <c r="A28" s="385" t="s">
        <v>138</v>
      </c>
      <c r="B28" s="386" t="s">
        <v>313</v>
      </c>
      <c r="C28" s="230">
        <v>2</v>
      </c>
      <c r="D28" s="230">
        <v>0</v>
      </c>
      <c r="E28" s="230">
        <v>2</v>
      </c>
      <c r="F28" s="231" t="s">
        <v>51</v>
      </c>
      <c r="G28" s="406"/>
      <c r="H28" s="364" t="s">
        <v>190</v>
      </c>
      <c r="I28" s="365" t="s">
        <v>191</v>
      </c>
      <c r="J28" s="364">
        <v>1</v>
      </c>
      <c r="K28" s="340">
        <v>2</v>
      </c>
      <c r="L28" s="340">
        <v>2</v>
      </c>
      <c r="M28" s="231" t="s">
        <v>51</v>
      </c>
      <c r="N28" s="349"/>
      <c r="O28" s="352" t="s">
        <v>160</v>
      </c>
      <c r="P28" s="353" t="s">
        <v>227</v>
      </c>
      <c r="Q28" s="230">
        <v>0</v>
      </c>
      <c r="R28" s="230">
        <v>2</v>
      </c>
      <c r="S28" s="230">
        <v>0</v>
      </c>
      <c r="T28" s="231" t="s">
        <v>50</v>
      </c>
      <c r="U28" s="231"/>
    </row>
    <row r="29" spans="1:22" ht="15.95" customHeight="1" x14ac:dyDescent="0.25">
      <c r="A29" s="402" t="s">
        <v>312</v>
      </c>
      <c r="B29" s="402"/>
      <c r="C29" s="399">
        <f>SUM(C30:C35)</f>
        <v>6</v>
      </c>
      <c r="D29" s="399">
        <f t="shared" ref="D29:E29" si="5">SUM(D30:D35)</f>
        <v>0</v>
      </c>
      <c r="E29" s="399">
        <f t="shared" si="5"/>
        <v>5</v>
      </c>
      <c r="F29" s="400" t="s">
        <v>29</v>
      </c>
      <c r="G29" s="413" t="s">
        <v>30</v>
      </c>
      <c r="H29" s="366" t="s">
        <v>192</v>
      </c>
      <c r="I29" s="344" t="s">
        <v>193</v>
      </c>
      <c r="J29" s="367">
        <v>2</v>
      </c>
      <c r="K29" s="367">
        <v>2</v>
      </c>
      <c r="L29" s="367">
        <v>3</v>
      </c>
      <c r="M29" s="231" t="s">
        <v>48</v>
      </c>
      <c r="N29" s="349"/>
      <c r="O29" s="352" t="s">
        <v>228</v>
      </c>
      <c r="P29" s="353" t="s">
        <v>229</v>
      </c>
      <c r="Q29" s="230">
        <v>0</v>
      </c>
      <c r="R29" s="230">
        <v>2</v>
      </c>
      <c r="S29" s="230">
        <v>0</v>
      </c>
      <c r="T29" s="231" t="s">
        <v>51</v>
      </c>
      <c r="U29" s="232"/>
    </row>
    <row r="30" spans="1:22" ht="15.95" customHeight="1" x14ac:dyDescent="0.25">
      <c r="A30" s="517" t="s">
        <v>19</v>
      </c>
      <c r="B30" s="517"/>
      <c r="C30" s="412"/>
      <c r="D30" s="412"/>
      <c r="E30" s="412"/>
      <c r="F30" s="409"/>
      <c r="G30" s="418"/>
      <c r="H30" s="366" t="s">
        <v>194</v>
      </c>
      <c r="I30" s="344" t="s">
        <v>195</v>
      </c>
      <c r="J30" s="230">
        <v>2</v>
      </c>
      <c r="K30" s="230">
        <v>0</v>
      </c>
      <c r="L30" s="230">
        <v>2</v>
      </c>
      <c r="M30" s="231" t="s">
        <v>48</v>
      </c>
      <c r="N30" s="349"/>
      <c r="O30" s="352" t="s">
        <v>230</v>
      </c>
      <c r="P30" s="353" t="s">
        <v>232</v>
      </c>
      <c r="Q30" s="230">
        <v>0</v>
      </c>
      <c r="R30" s="230">
        <v>2</v>
      </c>
      <c r="S30" s="230">
        <v>0</v>
      </c>
      <c r="T30" s="231" t="s">
        <v>48</v>
      </c>
      <c r="U30" s="231"/>
    </row>
    <row r="31" spans="1:22" ht="15.95" customHeight="1" x14ac:dyDescent="0.25">
      <c r="A31" s="343" t="s">
        <v>139</v>
      </c>
      <c r="B31" s="344" t="s">
        <v>140</v>
      </c>
      <c r="C31" s="230">
        <v>2</v>
      </c>
      <c r="D31" s="230">
        <v>0</v>
      </c>
      <c r="E31" s="230">
        <v>2</v>
      </c>
      <c r="F31" s="231" t="s">
        <v>50</v>
      </c>
      <c r="G31" s="406"/>
      <c r="H31" s="368" t="s">
        <v>196</v>
      </c>
      <c r="I31" s="369" t="s">
        <v>198</v>
      </c>
      <c r="J31" s="340">
        <v>1</v>
      </c>
      <c r="K31" s="340">
        <v>2</v>
      </c>
      <c r="L31" s="340">
        <v>3</v>
      </c>
      <c r="M31" s="349" t="s">
        <v>124</v>
      </c>
      <c r="N31" s="349"/>
      <c r="O31" s="352" t="s">
        <v>231</v>
      </c>
      <c r="P31" s="353" t="s">
        <v>233</v>
      </c>
      <c r="Q31" s="230">
        <v>0</v>
      </c>
      <c r="R31" s="230">
        <v>2</v>
      </c>
      <c r="S31" s="230">
        <v>0</v>
      </c>
      <c r="T31" s="380"/>
      <c r="U31" s="231" t="s">
        <v>49</v>
      </c>
      <c r="V31" s="50"/>
    </row>
    <row r="32" spans="1:22" ht="15.95" customHeight="1" x14ac:dyDescent="0.25">
      <c r="A32" s="387" t="s">
        <v>142</v>
      </c>
      <c r="B32" s="370" t="s">
        <v>143</v>
      </c>
      <c r="C32" s="230">
        <v>1</v>
      </c>
      <c r="D32" s="230">
        <v>0</v>
      </c>
      <c r="E32" s="230">
        <v>1</v>
      </c>
      <c r="F32" s="231" t="s">
        <v>51</v>
      </c>
      <c r="G32" s="406"/>
      <c r="H32" s="368" t="s">
        <v>197</v>
      </c>
      <c r="I32" s="369" t="s">
        <v>199</v>
      </c>
      <c r="J32" s="340">
        <v>2</v>
      </c>
      <c r="K32" s="340">
        <v>2</v>
      </c>
      <c r="L32" s="340">
        <v>3</v>
      </c>
      <c r="M32" s="349" t="s">
        <v>124</v>
      </c>
      <c r="N32" s="349"/>
      <c r="O32" s="352" t="s">
        <v>234</v>
      </c>
      <c r="P32" s="353" t="s">
        <v>235</v>
      </c>
      <c r="Q32" s="230">
        <v>0</v>
      </c>
      <c r="R32" s="230">
        <v>2</v>
      </c>
      <c r="S32" s="230">
        <v>0</v>
      </c>
      <c r="T32" s="380"/>
      <c r="U32" s="231" t="s">
        <v>212</v>
      </c>
      <c r="V32" s="50"/>
    </row>
    <row r="33" spans="1:22" ht="15.95" customHeight="1" x14ac:dyDescent="0.25">
      <c r="A33" s="417" t="s">
        <v>131</v>
      </c>
      <c r="B33" s="417"/>
      <c r="C33" s="412"/>
      <c r="D33" s="412"/>
      <c r="E33" s="412"/>
      <c r="F33" s="409"/>
      <c r="G33" s="409"/>
      <c r="H33" s="230"/>
      <c r="I33" s="264"/>
      <c r="J33" s="230"/>
      <c r="K33" s="230"/>
      <c r="L33" s="230"/>
      <c r="M33" s="349"/>
      <c r="N33" s="349"/>
      <c r="O33" s="352" t="s">
        <v>236</v>
      </c>
      <c r="P33" s="353" t="s">
        <v>237</v>
      </c>
      <c r="Q33" s="230">
        <v>0</v>
      </c>
      <c r="R33" s="230">
        <v>2</v>
      </c>
      <c r="S33" s="230">
        <v>0</v>
      </c>
      <c r="T33" s="231" t="s">
        <v>124</v>
      </c>
      <c r="U33" s="231"/>
      <c r="V33" s="50"/>
    </row>
    <row r="34" spans="1:22" ht="15.95" customHeight="1" x14ac:dyDescent="0.25">
      <c r="A34" s="341" t="s">
        <v>144</v>
      </c>
      <c r="B34" s="342" t="s">
        <v>145</v>
      </c>
      <c r="C34" s="228">
        <v>2</v>
      </c>
      <c r="D34" s="230">
        <v>0</v>
      </c>
      <c r="E34" s="230">
        <v>1</v>
      </c>
      <c r="F34" s="231" t="s">
        <v>50</v>
      </c>
      <c r="G34" s="232"/>
      <c r="H34" s="230"/>
      <c r="I34" s="264"/>
      <c r="J34" s="230"/>
      <c r="K34" s="230"/>
      <c r="L34" s="230"/>
      <c r="M34" s="349"/>
      <c r="N34" s="349"/>
      <c r="O34" s="518" t="s">
        <v>22</v>
      </c>
      <c r="P34" s="519"/>
      <c r="Q34" s="422">
        <f>SUM(C12+C21+C29+J3+J17+Q3+Q10+Q16+Q20+Q27)</f>
        <v>80</v>
      </c>
      <c r="R34" s="422">
        <f>D11+K2+R20+R27</f>
        <v>64</v>
      </c>
      <c r="S34" s="422">
        <f>E11+L2+S20+S27</f>
        <v>120</v>
      </c>
      <c r="T34" s="423"/>
      <c r="U34" s="423"/>
    </row>
    <row r="35" spans="1:22" ht="15.95" customHeight="1" x14ac:dyDescent="0.25">
      <c r="A35" s="366" t="s">
        <v>141</v>
      </c>
      <c r="B35" s="344" t="s">
        <v>146</v>
      </c>
      <c r="C35" s="230">
        <v>1</v>
      </c>
      <c r="D35" s="230">
        <v>0</v>
      </c>
      <c r="E35" s="230">
        <v>1</v>
      </c>
      <c r="F35" s="231" t="s">
        <v>51</v>
      </c>
      <c r="G35" s="380"/>
      <c r="H35" s="230"/>
      <c r="I35" s="264"/>
      <c r="J35" s="230"/>
      <c r="K35" s="230"/>
      <c r="L35" s="230"/>
      <c r="M35" s="349"/>
      <c r="N35" s="349"/>
      <c r="O35" s="510" t="s">
        <v>23</v>
      </c>
      <c r="P35" s="507"/>
      <c r="Q35" s="505">
        <v>120</v>
      </c>
      <c r="R35" s="506"/>
      <c r="S35" s="507"/>
      <c r="T35" s="510" t="s">
        <v>52</v>
      </c>
      <c r="U35" s="507"/>
    </row>
    <row r="36" spans="1:22" ht="18.95" customHeight="1" x14ac:dyDescent="0.25">
      <c r="A36" s="424"/>
      <c r="B36" s="425"/>
      <c r="C36" s="426"/>
      <c r="D36" s="426"/>
      <c r="E36" s="426"/>
      <c r="F36" s="427"/>
      <c r="G36" s="427"/>
      <c r="H36" s="428"/>
      <c r="I36" s="429"/>
      <c r="J36" s="411"/>
      <c r="K36" s="411"/>
      <c r="L36" s="411"/>
      <c r="M36" s="430"/>
      <c r="N36" s="431"/>
      <c r="O36" s="421"/>
      <c r="P36" s="411" t="s">
        <v>24</v>
      </c>
      <c r="Q36" s="508">
        <v>69</v>
      </c>
      <c r="R36" s="509"/>
      <c r="S36" s="509" t="s">
        <v>25</v>
      </c>
      <c r="T36" s="509"/>
      <c r="U36" s="432"/>
    </row>
    <row r="37" spans="1:22" s="23" customFormat="1" ht="18.95" customHeight="1" x14ac:dyDescent="0.2">
      <c r="A37" s="428"/>
      <c r="B37" s="433"/>
      <c r="C37" s="428"/>
      <c r="D37" s="428"/>
      <c r="E37" s="428"/>
      <c r="F37" s="427"/>
      <c r="G37" s="427"/>
      <c r="H37" s="428"/>
      <c r="I37" s="421"/>
      <c r="J37" s="411"/>
      <c r="K37" s="411"/>
      <c r="L37" s="411"/>
      <c r="M37" s="430"/>
      <c r="N37" s="431"/>
      <c r="O37" s="421"/>
      <c r="P37" s="411" t="s">
        <v>26</v>
      </c>
      <c r="Q37" s="508">
        <v>34.5</v>
      </c>
      <c r="R37" s="508"/>
      <c r="S37" s="509" t="s">
        <v>25</v>
      </c>
      <c r="T37" s="509"/>
      <c r="U37" s="432"/>
    </row>
    <row r="82" spans="6:21" s="24" customFormat="1" ht="18.95" customHeight="1" x14ac:dyDescent="0.2">
      <c r="F82" s="23"/>
      <c r="G82" s="23"/>
      <c r="I82" s="24" t="s">
        <v>27</v>
      </c>
      <c r="J82" s="21" t="s">
        <v>20</v>
      </c>
      <c r="K82" s="21"/>
      <c r="M82" s="23"/>
      <c r="N82" s="23"/>
      <c r="T82" s="22"/>
      <c r="U82" s="23"/>
    </row>
  </sheetData>
  <mergeCells count="33">
    <mergeCell ref="A1:G1"/>
    <mergeCell ref="H1:I1"/>
    <mergeCell ref="M1:N1"/>
    <mergeCell ref="O1:P1"/>
    <mergeCell ref="T1:U1"/>
    <mergeCell ref="A2:G2"/>
    <mergeCell ref="H2:I2"/>
    <mergeCell ref="M2:N2"/>
    <mergeCell ref="O2:U2"/>
    <mergeCell ref="A3:G3"/>
    <mergeCell ref="H3:I3"/>
    <mergeCell ref="A4:G4"/>
    <mergeCell ref="A7:G7"/>
    <mergeCell ref="A8:G8"/>
    <mergeCell ref="A9:C9"/>
    <mergeCell ref="D9:E9"/>
    <mergeCell ref="F9:G9"/>
    <mergeCell ref="O35:P35"/>
    <mergeCell ref="A10:B10"/>
    <mergeCell ref="F10:G10"/>
    <mergeCell ref="A11:B11"/>
    <mergeCell ref="F11:G11"/>
    <mergeCell ref="A12:B12"/>
    <mergeCell ref="A13:B13"/>
    <mergeCell ref="A16:B16"/>
    <mergeCell ref="A30:B30"/>
    <mergeCell ref="O34:P34"/>
    <mergeCell ref="Q35:S35"/>
    <mergeCell ref="Q36:R36"/>
    <mergeCell ref="S36:T36"/>
    <mergeCell ref="Q37:R37"/>
    <mergeCell ref="S37:T37"/>
    <mergeCell ref="T35:U35"/>
  </mergeCells>
  <printOptions verticalCentered="1"/>
  <pageMargins left="0.23622047244094491" right="0.15748031496062992" top="0.35433070866141736" bottom="0.27559055118110237" header="0.35433070866141736" footer="0.27559055118110237"/>
  <pageSetup paperSize="9" scale="90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V82"/>
  <sheetViews>
    <sheetView view="pageLayout" zoomScale="90" zoomScaleNormal="100" zoomScaleSheetLayoutView="117" zoomScalePageLayoutView="90" workbookViewId="0">
      <selection activeCell="O20" sqref="O20:U20"/>
    </sheetView>
  </sheetViews>
  <sheetFormatPr defaultColWidth="18.85546875" defaultRowHeight="18.95" customHeight="1" x14ac:dyDescent="0.2"/>
  <cols>
    <col min="1" max="1" width="7.85546875" style="21" customWidth="1"/>
    <col min="2" max="2" width="28" style="24" customWidth="1"/>
    <col min="3" max="4" width="3" style="21" customWidth="1"/>
    <col min="5" max="5" width="2.85546875" style="21" customWidth="1"/>
    <col min="6" max="6" width="4" style="25" customWidth="1"/>
    <col min="7" max="7" width="4" style="23" customWidth="1"/>
    <col min="8" max="8" width="7.28515625" style="21" customWidth="1"/>
    <col min="9" max="9" width="23.7109375" style="24" customWidth="1"/>
    <col min="10" max="11" width="3.140625" style="21" customWidth="1"/>
    <col min="12" max="12" width="3.7109375" style="21" customWidth="1"/>
    <col min="13" max="13" width="4" style="22" customWidth="1"/>
    <col min="14" max="14" width="3.28515625" style="23" customWidth="1"/>
    <col min="15" max="15" width="7.42578125" style="24" customWidth="1"/>
    <col min="16" max="16" width="23.28515625" style="24" customWidth="1"/>
    <col min="17" max="17" width="2.42578125" style="21" customWidth="1"/>
    <col min="18" max="19" width="3.28515625" style="21" customWidth="1"/>
    <col min="20" max="20" width="4" style="22" customWidth="1"/>
    <col min="21" max="21" width="4" style="23" customWidth="1"/>
    <col min="22" max="16384" width="18.85546875" style="1"/>
  </cols>
  <sheetData>
    <row r="1" spans="1:21" s="2" customFormat="1" ht="18.95" customHeight="1" x14ac:dyDescent="0.2">
      <c r="A1" s="459" t="s">
        <v>109</v>
      </c>
      <c r="B1" s="460"/>
      <c r="C1" s="460"/>
      <c r="D1" s="460"/>
      <c r="E1" s="460"/>
      <c r="F1" s="460"/>
      <c r="G1" s="461"/>
      <c r="H1" s="462" t="s">
        <v>0</v>
      </c>
      <c r="I1" s="463"/>
      <c r="J1" s="159" t="s">
        <v>1</v>
      </c>
      <c r="K1" s="159" t="s">
        <v>2</v>
      </c>
      <c r="L1" s="159" t="s">
        <v>3</v>
      </c>
      <c r="M1" s="464" t="s">
        <v>4</v>
      </c>
      <c r="N1" s="464"/>
      <c r="O1" s="463" t="s">
        <v>0</v>
      </c>
      <c r="P1" s="463"/>
      <c r="Q1" s="159" t="s">
        <v>1</v>
      </c>
      <c r="R1" s="159" t="s">
        <v>2</v>
      </c>
      <c r="S1" s="159" t="s">
        <v>3</v>
      </c>
      <c r="T1" s="464" t="s">
        <v>4</v>
      </c>
      <c r="U1" s="464"/>
    </row>
    <row r="2" spans="1:21" ht="18.95" customHeight="1" x14ac:dyDescent="0.4">
      <c r="A2" s="465" t="s">
        <v>112</v>
      </c>
      <c r="B2" s="466"/>
      <c r="C2" s="466"/>
      <c r="D2" s="466"/>
      <c r="E2" s="466"/>
      <c r="F2" s="466"/>
      <c r="G2" s="467"/>
      <c r="H2" s="468" t="s">
        <v>168</v>
      </c>
      <c r="I2" s="469"/>
      <c r="J2" s="3">
        <f>J3+J17+Q3+Q10+Q16</f>
        <v>26</v>
      </c>
      <c r="K2" s="3">
        <f>K3+K17+R3+R10+R16</f>
        <v>29</v>
      </c>
      <c r="L2" s="3">
        <f>L3+L17+S3+S10+S16</f>
        <v>71</v>
      </c>
      <c r="M2" s="470" t="s">
        <v>7</v>
      </c>
      <c r="N2" s="470"/>
      <c r="O2" s="471"/>
      <c r="P2" s="472"/>
      <c r="Q2" s="472"/>
      <c r="R2" s="472"/>
      <c r="S2" s="472"/>
      <c r="T2" s="472"/>
      <c r="U2" s="473"/>
    </row>
    <row r="3" spans="1:21" ht="18.95" customHeight="1" x14ac:dyDescent="0.2">
      <c r="A3" s="465" t="s">
        <v>113</v>
      </c>
      <c r="B3" s="466"/>
      <c r="C3" s="466"/>
      <c r="D3" s="466"/>
      <c r="E3" s="466"/>
      <c r="F3" s="466"/>
      <c r="G3" s="467"/>
      <c r="H3" s="474" t="s">
        <v>169</v>
      </c>
      <c r="I3" s="475"/>
      <c r="J3" s="4">
        <f>SUM(J4:J16)</f>
        <v>12</v>
      </c>
      <c r="K3" s="4">
        <f>SUM(K4:K16)</f>
        <v>12</v>
      </c>
      <c r="L3" s="4">
        <f>SUM(L4:L16)</f>
        <v>18</v>
      </c>
      <c r="M3" s="19" t="s">
        <v>29</v>
      </c>
      <c r="N3" s="5" t="s">
        <v>30</v>
      </c>
      <c r="O3" s="160" t="s">
        <v>187</v>
      </c>
      <c r="P3" s="160"/>
      <c r="Q3" s="4">
        <f>SUM(Q4:Q9)</f>
        <v>0</v>
      </c>
      <c r="R3" s="4">
        <f>SUM(R4:R9)</f>
        <v>0</v>
      </c>
      <c r="S3" s="4">
        <f>SUM(S4:S9)</f>
        <v>21</v>
      </c>
      <c r="T3" s="19" t="s">
        <v>29</v>
      </c>
      <c r="U3" s="5" t="s">
        <v>30</v>
      </c>
    </row>
    <row r="4" spans="1:21" ht="18.95" customHeight="1" x14ac:dyDescent="0.25">
      <c r="A4" s="476" t="s">
        <v>53</v>
      </c>
      <c r="B4" s="477"/>
      <c r="C4" s="477"/>
      <c r="D4" s="477"/>
      <c r="E4" s="477"/>
      <c r="F4" s="477"/>
      <c r="G4" s="477"/>
      <c r="H4" s="251" t="s">
        <v>150</v>
      </c>
      <c r="I4" s="252" t="s">
        <v>151</v>
      </c>
      <c r="J4" s="235">
        <v>2</v>
      </c>
      <c r="K4" s="235">
        <v>0</v>
      </c>
      <c r="L4" s="235">
        <v>2</v>
      </c>
      <c r="M4" s="236" t="s">
        <v>50</v>
      </c>
      <c r="N4" s="27"/>
      <c r="O4" s="254" t="s">
        <v>200</v>
      </c>
      <c r="P4" s="255" t="s">
        <v>201</v>
      </c>
      <c r="Q4" s="235" t="s">
        <v>43</v>
      </c>
      <c r="R4" s="235" t="s">
        <v>43</v>
      </c>
      <c r="S4" s="256">
        <v>3</v>
      </c>
      <c r="T4" s="257"/>
      <c r="U4" s="258" t="s">
        <v>49</v>
      </c>
    </row>
    <row r="5" spans="1:21" ht="18.95" customHeight="1" x14ac:dyDescent="0.25">
      <c r="A5" s="161"/>
      <c r="B5" s="162"/>
      <c r="C5" s="162"/>
      <c r="D5" s="162"/>
      <c r="E5" s="162"/>
      <c r="F5" s="162"/>
      <c r="G5" s="162"/>
      <c r="H5" s="233" t="s">
        <v>152</v>
      </c>
      <c r="I5" s="234" t="s">
        <v>153</v>
      </c>
      <c r="J5" s="242">
        <v>1</v>
      </c>
      <c r="K5" s="242">
        <v>2</v>
      </c>
      <c r="L5" s="242">
        <v>2</v>
      </c>
      <c r="M5" s="236" t="s">
        <v>50</v>
      </c>
      <c r="N5" s="27"/>
      <c r="O5" s="254" t="s">
        <v>202</v>
      </c>
      <c r="P5" s="255" t="s">
        <v>203</v>
      </c>
      <c r="Q5" s="235" t="s">
        <v>43</v>
      </c>
      <c r="R5" s="235" t="s">
        <v>43</v>
      </c>
      <c r="S5" s="256">
        <v>3</v>
      </c>
      <c r="T5" s="257"/>
      <c r="U5" s="258" t="s">
        <v>49</v>
      </c>
    </row>
    <row r="6" spans="1:21" ht="18.95" customHeight="1" x14ac:dyDescent="0.25">
      <c r="A6" s="161"/>
      <c r="B6" s="162"/>
      <c r="C6" s="162"/>
      <c r="D6" s="162"/>
      <c r="E6" s="162"/>
      <c r="F6" s="162"/>
      <c r="G6" s="162"/>
      <c r="H6" s="261" t="s">
        <v>154</v>
      </c>
      <c r="I6" s="262" t="s">
        <v>155</v>
      </c>
      <c r="J6" s="242">
        <v>2</v>
      </c>
      <c r="K6" s="242">
        <v>0</v>
      </c>
      <c r="L6" s="242">
        <v>2</v>
      </c>
      <c r="M6" s="236" t="s">
        <v>50</v>
      </c>
      <c r="N6" s="27"/>
      <c r="O6" s="254" t="s">
        <v>204</v>
      </c>
      <c r="P6" s="255" t="s">
        <v>208</v>
      </c>
      <c r="Q6" s="235" t="s">
        <v>43</v>
      </c>
      <c r="R6" s="235" t="s">
        <v>43</v>
      </c>
      <c r="S6" s="256">
        <v>3</v>
      </c>
      <c r="T6" s="257"/>
      <c r="U6" s="258" t="s">
        <v>49</v>
      </c>
    </row>
    <row r="7" spans="1:21" ht="18.95" customHeight="1" x14ac:dyDescent="0.25">
      <c r="A7" s="476" t="s">
        <v>31</v>
      </c>
      <c r="B7" s="477"/>
      <c r="C7" s="477"/>
      <c r="D7" s="477"/>
      <c r="E7" s="477"/>
      <c r="F7" s="477"/>
      <c r="G7" s="477"/>
      <c r="H7" s="251" t="s">
        <v>156</v>
      </c>
      <c r="I7" s="252" t="s">
        <v>157</v>
      </c>
      <c r="J7" s="251">
        <v>1</v>
      </c>
      <c r="K7" s="242">
        <v>2</v>
      </c>
      <c r="L7" s="242">
        <v>2</v>
      </c>
      <c r="M7" s="236" t="s">
        <v>50</v>
      </c>
      <c r="N7" s="28"/>
      <c r="O7" s="254" t="s">
        <v>205</v>
      </c>
      <c r="P7" s="255" t="s">
        <v>209</v>
      </c>
      <c r="Q7" s="235" t="s">
        <v>43</v>
      </c>
      <c r="R7" s="235" t="s">
        <v>43</v>
      </c>
      <c r="S7" s="256">
        <v>4</v>
      </c>
      <c r="T7" s="257"/>
      <c r="U7" s="258" t="s">
        <v>212</v>
      </c>
    </row>
    <row r="8" spans="1:21" ht="18.95" customHeight="1" x14ac:dyDescent="0.25">
      <c r="A8" s="478" t="s">
        <v>9</v>
      </c>
      <c r="B8" s="479"/>
      <c r="C8" s="479"/>
      <c r="D8" s="479"/>
      <c r="E8" s="479"/>
      <c r="F8" s="479"/>
      <c r="G8" s="479"/>
      <c r="H8" s="240" t="s">
        <v>158</v>
      </c>
      <c r="I8" s="241" t="s">
        <v>159</v>
      </c>
      <c r="J8" s="242">
        <v>2</v>
      </c>
      <c r="K8" s="242">
        <v>0</v>
      </c>
      <c r="L8" s="242">
        <v>2</v>
      </c>
      <c r="M8" s="243" t="s">
        <v>50</v>
      </c>
      <c r="N8" s="28"/>
      <c r="O8" s="254" t="s">
        <v>206</v>
      </c>
      <c r="P8" s="255" t="s">
        <v>210</v>
      </c>
      <c r="Q8" s="235" t="s">
        <v>43</v>
      </c>
      <c r="R8" s="235" t="s">
        <v>43</v>
      </c>
      <c r="S8" s="256">
        <v>4</v>
      </c>
      <c r="T8" s="263"/>
      <c r="U8" s="258" t="s">
        <v>212</v>
      </c>
    </row>
    <row r="9" spans="1:21" ht="17.25" customHeight="1" x14ac:dyDescent="0.25">
      <c r="A9" s="480" t="s">
        <v>10</v>
      </c>
      <c r="B9" s="481"/>
      <c r="C9" s="481"/>
      <c r="D9" s="482">
        <v>103</v>
      </c>
      <c r="E9" s="482"/>
      <c r="F9" s="483" t="s">
        <v>11</v>
      </c>
      <c r="G9" s="483"/>
      <c r="H9" s="242" t="s">
        <v>160</v>
      </c>
      <c r="I9" s="329" t="s">
        <v>161</v>
      </c>
      <c r="J9" s="242">
        <v>1</v>
      </c>
      <c r="K9" s="242">
        <v>2</v>
      </c>
      <c r="L9" s="242">
        <v>2</v>
      </c>
      <c r="M9" s="243" t="s">
        <v>51</v>
      </c>
      <c r="N9" s="28"/>
      <c r="O9" s="254" t="s">
        <v>207</v>
      </c>
      <c r="P9" s="255" t="s">
        <v>211</v>
      </c>
      <c r="Q9" s="235" t="s">
        <v>43</v>
      </c>
      <c r="R9" s="235" t="s">
        <v>43</v>
      </c>
      <c r="S9" s="265">
        <v>4</v>
      </c>
      <c r="T9" s="257"/>
      <c r="U9" s="258" t="s">
        <v>212</v>
      </c>
    </row>
    <row r="10" spans="1:21" ht="18.95" customHeight="1" x14ac:dyDescent="0.2">
      <c r="A10" s="492" t="s">
        <v>0</v>
      </c>
      <c r="B10" s="492"/>
      <c r="C10" s="163" t="s">
        <v>1</v>
      </c>
      <c r="D10" s="163" t="s">
        <v>2</v>
      </c>
      <c r="E10" s="163" t="s">
        <v>3</v>
      </c>
      <c r="F10" s="493" t="s">
        <v>4</v>
      </c>
      <c r="G10" s="493"/>
      <c r="H10" s="242" t="s">
        <v>162</v>
      </c>
      <c r="I10" s="267" t="s">
        <v>163</v>
      </c>
      <c r="J10" s="242">
        <v>1</v>
      </c>
      <c r="K10" s="242">
        <v>2</v>
      </c>
      <c r="L10" s="242">
        <v>2</v>
      </c>
      <c r="M10" s="243" t="s">
        <v>51</v>
      </c>
      <c r="N10" s="55"/>
      <c r="O10" s="164" t="s">
        <v>12</v>
      </c>
      <c r="P10" s="164"/>
      <c r="Q10" s="57">
        <f>SUM(Q11:Q12)</f>
        <v>0</v>
      </c>
      <c r="R10" s="57">
        <f t="shared" ref="R10:S10" si="0">SUM(R11:R12)</f>
        <v>0</v>
      </c>
      <c r="S10" s="57">
        <f t="shared" si="0"/>
        <v>4</v>
      </c>
      <c r="T10" s="58" t="s">
        <v>29</v>
      </c>
      <c r="U10" s="59" t="s">
        <v>30</v>
      </c>
    </row>
    <row r="11" spans="1:21" ht="15.95" customHeight="1" x14ac:dyDescent="0.25">
      <c r="A11" s="494" t="s">
        <v>129</v>
      </c>
      <c r="B11" s="494"/>
      <c r="C11" s="60">
        <f>C12+C21+C29</f>
        <v>22</v>
      </c>
      <c r="D11" s="60">
        <f>D12+D21+D29</f>
        <v>5</v>
      </c>
      <c r="E11" s="60">
        <f>E12+E21+E29</f>
        <v>21</v>
      </c>
      <c r="F11" s="495" t="s">
        <v>7</v>
      </c>
      <c r="G11" s="496"/>
      <c r="H11" s="242" t="s">
        <v>164</v>
      </c>
      <c r="I11" s="267" t="s">
        <v>165</v>
      </c>
      <c r="J11" s="242">
        <v>1</v>
      </c>
      <c r="K11" s="242">
        <v>2</v>
      </c>
      <c r="L11" s="242">
        <v>2</v>
      </c>
      <c r="M11" s="243" t="s">
        <v>51</v>
      </c>
      <c r="N11" s="62"/>
      <c r="O11" s="269" t="s">
        <v>214</v>
      </c>
      <c r="P11" s="270" t="s">
        <v>87</v>
      </c>
      <c r="Q11" s="235" t="s">
        <v>43</v>
      </c>
      <c r="R11" s="235" t="s">
        <v>43</v>
      </c>
      <c r="S11" s="256">
        <v>2</v>
      </c>
      <c r="T11" s="243"/>
      <c r="U11" s="258" t="s">
        <v>49</v>
      </c>
    </row>
    <row r="12" spans="1:21" ht="15.95" customHeight="1" x14ac:dyDescent="0.25">
      <c r="A12" s="497" t="s">
        <v>104</v>
      </c>
      <c r="B12" s="497"/>
      <c r="C12" s="57">
        <f>SUM(C14:C20)</f>
        <v>11</v>
      </c>
      <c r="D12" s="57">
        <f t="shared" ref="D12:E12" si="1">SUM(D14:D20)</f>
        <v>0</v>
      </c>
      <c r="E12" s="57">
        <f t="shared" si="1"/>
        <v>9</v>
      </c>
      <c r="F12" s="58" t="s">
        <v>29</v>
      </c>
      <c r="G12" s="59" t="s">
        <v>30</v>
      </c>
      <c r="H12" s="242" t="s">
        <v>166</v>
      </c>
      <c r="I12" s="267" t="s">
        <v>167</v>
      </c>
      <c r="J12" s="242">
        <v>1</v>
      </c>
      <c r="K12" s="242">
        <v>2</v>
      </c>
      <c r="L12" s="242">
        <v>2</v>
      </c>
      <c r="M12" s="243" t="s">
        <v>51</v>
      </c>
      <c r="N12" s="55"/>
      <c r="O12" s="269" t="s">
        <v>215</v>
      </c>
      <c r="P12" s="270" t="s">
        <v>92</v>
      </c>
      <c r="Q12" s="235" t="s">
        <v>43</v>
      </c>
      <c r="R12" s="235" t="s">
        <v>43</v>
      </c>
      <c r="S12" s="235">
        <v>2</v>
      </c>
      <c r="T12" s="243"/>
      <c r="U12" s="258" t="s">
        <v>212</v>
      </c>
    </row>
    <row r="13" spans="1:21" ht="15.95" customHeight="1" x14ac:dyDescent="0.2">
      <c r="A13" s="541" t="s">
        <v>105</v>
      </c>
      <c r="B13" s="541"/>
      <c r="C13" s="66"/>
      <c r="D13" s="66"/>
      <c r="E13" s="66"/>
      <c r="F13" s="67"/>
      <c r="G13" s="68"/>
      <c r="H13" s="54"/>
      <c r="I13" s="61"/>
      <c r="J13" s="54"/>
      <c r="K13" s="54"/>
      <c r="L13" s="54"/>
      <c r="M13" s="55"/>
      <c r="N13" s="55"/>
      <c r="O13" s="61"/>
      <c r="P13" s="69"/>
      <c r="Q13" s="63"/>
      <c r="R13" s="63"/>
      <c r="S13" s="70"/>
      <c r="T13" s="55"/>
      <c r="U13" s="55"/>
    </row>
    <row r="14" spans="1:21" ht="15.95" customHeight="1" x14ac:dyDescent="0.25">
      <c r="A14" s="308" t="s">
        <v>114</v>
      </c>
      <c r="B14" s="330" t="s">
        <v>115</v>
      </c>
      <c r="C14" s="242">
        <v>2</v>
      </c>
      <c r="D14" s="242">
        <v>0</v>
      </c>
      <c r="E14" s="242">
        <v>2</v>
      </c>
      <c r="F14" s="236" t="s">
        <v>50</v>
      </c>
      <c r="G14" s="73"/>
      <c r="H14" s="54"/>
      <c r="I14" s="61"/>
      <c r="J14" s="54"/>
      <c r="K14" s="54"/>
      <c r="L14" s="54"/>
      <c r="M14" s="55"/>
      <c r="N14" s="55"/>
      <c r="O14" s="61"/>
      <c r="P14" s="69"/>
      <c r="Q14" s="54"/>
      <c r="R14" s="54"/>
      <c r="S14" s="54"/>
      <c r="T14" s="55"/>
      <c r="U14" s="55"/>
    </row>
    <row r="15" spans="1:21" ht="15.95" customHeight="1" x14ac:dyDescent="0.25">
      <c r="A15" s="308" t="s">
        <v>117</v>
      </c>
      <c r="B15" s="330" t="s">
        <v>118</v>
      </c>
      <c r="C15" s="242">
        <v>1</v>
      </c>
      <c r="D15" s="242">
        <v>0</v>
      </c>
      <c r="E15" s="242">
        <v>1</v>
      </c>
      <c r="F15" s="236" t="s">
        <v>51</v>
      </c>
      <c r="G15" s="73"/>
      <c r="H15" s="54"/>
      <c r="I15" s="61"/>
      <c r="J15" s="54"/>
      <c r="K15" s="54"/>
      <c r="L15" s="54"/>
      <c r="M15" s="55"/>
      <c r="N15" s="55"/>
      <c r="O15" s="61"/>
      <c r="P15" s="69"/>
      <c r="Q15" s="54"/>
      <c r="R15" s="54"/>
      <c r="S15" s="54"/>
      <c r="T15" s="55"/>
      <c r="U15" s="55"/>
    </row>
    <row r="16" spans="1:21" ht="15.95" customHeight="1" x14ac:dyDescent="0.2">
      <c r="A16" s="540" t="s">
        <v>133</v>
      </c>
      <c r="B16" s="540"/>
      <c r="C16" s="173"/>
      <c r="D16" s="173"/>
      <c r="E16" s="173"/>
      <c r="F16" s="174"/>
      <c r="G16" s="174"/>
      <c r="H16" s="54"/>
      <c r="I16" s="61"/>
      <c r="J16" s="54"/>
      <c r="K16" s="54"/>
      <c r="L16" s="54"/>
      <c r="M16" s="55"/>
      <c r="N16" s="55"/>
      <c r="O16" s="164" t="s">
        <v>14</v>
      </c>
      <c r="P16" s="164"/>
      <c r="Q16" s="57">
        <f>SUM(Q17:Q18)</f>
        <v>0</v>
      </c>
      <c r="R16" s="57">
        <f t="shared" ref="R16:S16" si="2">SUM(R17:R18)</f>
        <v>0</v>
      </c>
      <c r="S16" s="57">
        <f t="shared" si="2"/>
        <v>4</v>
      </c>
      <c r="T16" s="58" t="s">
        <v>29</v>
      </c>
      <c r="U16" s="59" t="s">
        <v>30</v>
      </c>
    </row>
    <row r="17" spans="1:22" ht="15.95" customHeight="1" x14ac:dyDescent="0.25">
      <c r="A17" s="233" t="s">
        <v>116</v>
      </c>
      <c r="B17" s="234" t="s">
        <v>120</v>
      </c>
      <c r="C17" s="242">
        <v>2</v>
      </c>
      <c r="D17" s="242">
        <v>0</v>
      </c>
      <c r="E17" s="242">
        <v>2</v>
      </c>
      <c r="F17" s="236" t="s">
        <v>50</v>
      </c>
      <c r="G17" s="55"/>
      <c r="H17" s="164" t="s">
        <v>170</v>
      </c>
      <c r="I17" s="164"/>
      <c r="J17" s="57">
        <f>SUM(J18:J35)</f>
        <v>14</v>
      </c>
      <c r="K17" s="57">
        <f>SUM(K18:K35)</f>
        <v>17</v>
      </c>
      <c r="L17" s="57">
        <f>SUM(L18:L35)</f>
        <v>24</v>
      </c>
      <c r="M17" s="58" t="s">
        <v>29</v>
      </c>
      <c r="N17" s="76" t="s">
        <v>30</v>
      </c>
      <c r="O17" s="279" t="s">
        <v>216</v>
      </c>
      <c r="P17" s="280" t="s">
        <v>47</v>
      </c>
      <c r="Q17" s="235" t="s">
        <v>43</v>
      </c>
      <c r="R17" s="235" t="s">
        <v>43</v>
      </c>
      <c r="S17" s="235">
        <v>4</v>
      </c>
      <c r="T17" s="236" t="s">
        <v>124</v>
      </c>
      <c r="U17" s="236"/>
    </row>
    <row r="18" spans="1:22" ht="15.95" customHeight="1" x14ac:dyDescent="0.25">
      <c r="A18" s="233" t="s">
        <v>119</v>
      </c>
      <c r="B18" s="234" t="s">
        <v>148</v>
      </c>
      <c r="C18" s="235">
        <v>2</v>
      </c>
      <c r="D18" s="235">
        <v>0</v>
      </c>
      <c r="E18" s="235">
        <v>2</v>
      </c>
      <c r="F18" s="236" t="s">
        <v>51</v>
      </c>
      <c r="G18" s="62"/>
      <c r="H18" s="281" t="s">
        <v>171</v>
      </c>
      <c r="I18" s="282" t="s">
        <v>172</v>
      </c>
      <c r="J18" s="281">
        <v>1</v>
      </c>
      <c r="K18" s="235">
        <v>2</v>
      </c>
      <c r="L18" s="235">
        <v>3</v>
      </c>
      <c r="M18" s="236" t="s">
        <v>51</v>
      </c>
      <c r="N18" s="55"/>
      <c r="O18" s="235"/>
      <c r="P18" s="283"/>
      <c r="Q18" s="235"/>
      <c r="R18" s="235"/>
      <c r="S18" s="235"/>
      <c r="T18" s="243"/>
      <c r="U18" s="284"/>
    </row>
    <row r="19" spans="1:22" ht="15.95" customHeight="1" x14ac:dyDescent="0.25">
      <c r="A19" s="238" t="s">
        <v>121</v>
      </c>
      <c r="B19" s="239" t="s">
        <v>149</v>
      </c>
      <c r="C19" s="235">
        <v>2</v>
      </c>
      <c r="D19" s="235">
        <v>0</v>
      </c>
      <c r="E19" s="235">
        <v>1</v>
      </c>
      <c r="F19" s="236" t="s">
        <v>48</v>
      </c>
      <c r="G19" s="62"/>
      <c r="H19" s="281" t="s">
        <v>173</v>
      </c>
      <c r="I19" s="282" t="s">
        <v>174</v>
      </c>
      <c r="J19" s="281">
        <v>2</v>
      </c>
      <c r="K19" s="235">
        <v>2</v>
      </c>
      <c r="L19" s="235">
        <v>3</v>
      </c>
      <c r="M19" s="236" t="s">
        <v>51</v>
      </c>
      <c r="N19" s="55"/>
      <c r="O19" s="63"/>
      <c r="P19" s="80"/>
      <c r="Q19" s="63"/>
      <c r="R19" s="63"/>
      <c r="S19" s="63"/>
      <c r="T19" s="55"/>
      <c r="U19" s="81"/>
    </row>
    <row r="20" spans="1:22" ht="15.95" customHeight="1" x14ac:dyDescent="0.25">
      <c r="A20" s="240" t="s">
        <v>122</v>
      </c>
      <c r="B20" s="241" t="s">
        <v>123</v>
      </c>
      <c r="C20" s="242">
        <v>2</v>
      </c>
      <c r="D20" s="242">
        <v>0</v>
      </c>
      <c r="E20" s="242">
        <v>1</v>
      </c>
      <c r="F20" s="236" t="s">
        <v>124</v>
      </c>
      <c r="G20" s="83"/>
      <c r="H20" s="261" t="s">
        <v>175</v>
      </c>
      <c r="I20" s="262" t="s">
        <v>176</v>
      </c>
      <c r="J20" s="261">
        <v>2</v>
      </c>
      <c r="K20" s="242">
        <v>2</v>
      </c>
      <c r="L20" s="242">
        <v>3</v>
      </c>
      <c r="M20" s="236" t="s">
        <v>51</v>
      </c>
      <c r="N20" s="55"/>
      <c r="O20" s="84" t="s">
        <v>15</v>
      </c>
      <c r="P20" s="84"/>
      <c r="Q20" s="85">
        <f>SUM(Q21:Q26)</f>
        <v>10</v>
      </c>
      <c r="R20" s="85">
        <f t="shared" ref="R20:S20" si="3">SUM(R21:R26)</f>
        <v>4</v>
      </c>
      <c r="S20" s="85">
        <f t="shared" si="3"/>
        <v>11</v>
      </c>
      <c r="T20" s="86" t="s">
        <v>29</v>
      </c>
      <c r="U20" s="86" t="s">
        <v>30</v>
      </c>
    </row>
    <row r="21" spans="1:22" ht="15.95" customHeight="1" x14ac:dyDescent="0.25">
      <c r="A21" s="164" t="s">
        <v>132</v>
      </c>
      <c r="B21" s="164"/>
      <c r="C21" s="57">
        <f>SUM(C22:C27)</f>
        <v>5</v>
      </c>
      <c r="D21" s="57">
        <f>SUM(D22:D27)</f>
        <v>5</v>
      </c>
      <c r="E21" s="57">
        <f>SUM(E22:E27)</f>
        <v>7</v>
      </c>
      <c r="F21" s="58" t="s">
        <v>29</v>
      </c>
      <c r="G21" s="76" t="s">
        <v>30</v>
      </c>
      <c r="H21" s="285" t="s">
        <v>177</v>
      </c>
      <c r="I21" s="286" t="s">
        <v>178</v>
      </c>
      <c r="J21" s="251">
        <v>2</v>
      </c>
      <c r="K21" s="235">
        <v>2</v>
      </c>
      <c r="L21" s="235">
        <v>3</v>
      </c>
      <c r="M21" s="236" t="s">
        <v>48</v>
      </c>
      <c r="N21" s="89"/>
      <c r="O21" s="269" t="s">
        <v>217</v>
      </c>
      <c r="P21" s="270" t="s">
        <v>218</v>
      </c>
      <c r="Q21" s="269">
        <v>3</v>
      </c>
      <c r="R21" s="287">
        <v>0</v>
      </c>
      <c r="S21" s="287">
        <v>2</v>
      </c>
      <c r="T21" s="236" t="s">
        <v>50</v>
      </c>
      <c r="U21" s="73"/>
    </row>
    <row r="22" spans="1:22" ht="15.95" customHeight="1" x14ac:dyDescent="0.25">
      <c r="A22" s="165" t="s">
        <v>147</v>
      </c>
      <c r="B22" s="165"/>
      <c r="C22" s="74"/>
      <c r="D22" s="74"/>
      <c r="E22" s="74"/>
      <c r="F22" s="67"/>
      <c r="G22" s="91"/>
      <c r="H22" s="291" t="s">
        <v>179</v>
      </c>
      <c r="I22" s="292" t="s">
        <v>180</v>
      </c>
      <c r="J22" s="281">
        <v>2</v>
      </c>
      <c r="K22" s="242">
        <v>2</v>
      </c>
      <c r="L22" s="242">
        <v>3</v>
      </c>
      <c r="M22" s="236" t="s">
        <v>48</v>
      </c>
      <c r="N22" s="62"/>
      <c r="O22" s="293" t="s">
        <v>219</v>
      </c>
      <c r="P22" s="294" t="s">
        <v>220</v>
      </c>
      <c r="Q22" s="293">
        <v>2</v>
      </c>
      <c r="R22" s="287">
        <v>0</v>
      </c>
      <c r="S22" s="287">
        <v>2</v>
      </c>
      <c r="T22" s="236" t="s">
        <v>51</v>
      </c>
      <c r="U22" s="73"/>
    </row>
    <row r="23" spans="1:22" ht="15.95" customHeight="1" x14ac:dyDescent="0.25">
      <c r="A23" s="233" t="s">
        <v>125</v>
      </c>
      <c r="B23" s="234" t="s">
        <v>126</v>
      </c>
      <c r="C23" s="242">
        <v>1</v>
      </c>
      <c r="D23" s="242">
        <v>2</v>
      </c>
      <c r="E23" s="242">
        <v>2</v>
      </c>
      <c r="F23" s="236" t="s">
        <v>50</v>
      </c>
      <c r="G23" s="62"/>
      <c r="H23" s="291" t="s">
        <v>181</v>
      </c>
      <c r="I23" s="292" t="s">
        <v>182</v>
      </c>
      <c r="J23" s="281">
        <v>2</v>
      </c>
      <c r="K23" s="235">
        <v>2</v>
      </c>
      <c r="L23" s="235">
        <v>3</v>
      </c>
      <c r="M23" s="236" t="s">
        <v>48</v>
      </c>
      <c r="N23" s="62"/>
      <c r="O23" s="295" t="s">
        <v>221</v>
      </c>
      <c r="P23" s="296" t="s">
        <v>222</v>
      </c>
      <c r="Q23" s="297">
        <v>1</v>
      </c>
      <c r="R23" s="257">
        <v>0</v>
      </c>
      <c r="S23" s="257">
        <v>1</v>
      </c>
      <c r="T23" s="258" t="s">
        <v>51</v>
      </c>
      <c r="U23" s="65"/>
    </row>
    <row r="24" spans="1:22" ht="15.95" customHeight="1" x14ac:dyDescent="0.25">
      <c r="A24" s="242" t="s">
        <v>127</v>
      </c>
      <c r="B24" s="267" t="s">
        <v>128</v>
      </c>
      <c r="C24" s="242">
        <v>1</v>
      </c>
      <c r="D24" s="242">
        <v>1</v>
      </c>
      <c r="E24" s="242">
        <v>1</v>
      </c>
      <c r="F24" s="243" t="s">
        <v>48</v>
      </c>
      <c r="G24" s="62"/>
      <c r="H24" s="331" t="s">
        <v>183</v>
      </c>
      <c r="I24" s="332" t="s">
        <v>184</v>
      </c>
      <c r="J24" s="261">
        <v>1</v>
      </c>
      <c r="K24" s="235">
        <v>2</v>
      </c>
      <c r="L24" s="235">
        <v>3</v>
      </c>
      <c r="M24" s="236" t="s">
        <v>48</v>
      </c>
      <c r="N24" s="65"/>
      <c r="O24" s="333" t="s">
        <v>223</v>
      </c>
      <c r="P24" s="334" t="s">
        <v>224</v>
      </c>
      <c r="Q24" s="333">
        <v>2</v>
      </c>
      <c r="R24" s="263">
        <v>2</v>
      </c>
      <c r="S24" s="263">
        <v>3</v>
      </c>
      <c r="T24" s="258" t="s">
        <v>48</v>
      </c>
      <c r="U24" s="65"/>
      <c r="V24" s="49"/>
    </row>
    <row r="25" spans="1:22" ht="15.95" customHeight="1" x14ac:dyDescent="0.25">
      <c r="A25" s="242" t="s">
        <v>134</v>
      </c>
      <c r="B25" s="267" t="s">
        <v>135</v>
      </c>
      <c r="C25" s="242">
        <v>1</v>
      </c>
      <c r="D25" s="242">
        <v>2</v>
      </c>
      <c r="E25" s="242">
        <v>2</v>
      </c>
      <c r="F25" s="243" t="s">
        <v>124</v>
      </c>
      <c r="G25" s="62"/>
      <c r="H25" s="291" t="s">
        <v>185</v>
      </c>
      <c r="I25" s="292" t="s">
        <v>186</v>
      </c>
      <c r="J25" s="281">
        <v>2</v>
      </c>
      <c r="K25" s="235">
        <v>3</v>
      </c>
      <c r="L25" s="235">
        <v>3</v>
      </c>
      <c r="M25" s="236" t="s">
        <v>124</v>
      </c>
      <c r="N25" s="65"/>
      <c r="O25" s="335" t="s">
        <v>225</v>
      </c>
      <c r="P25" s="336" t="s">
        <v>226</v>
      </c>
      <c r="Q25" s="337">
        <v>2</v>
      </c>
      <c r="R25" s="263">
        <v>2</v>
      </c>
      <c r="S25" s="263">
        <v>3</v>
      </c>
      <c r="T25" s="258" t="s">
        <v>124</v>
      </c>
      <c r="U25" s="65"/>
      <c r="V25" s="49"/>
    </row>
    <row r="26" spans="1:22" ht="15.95" customHeight="1" x14ac:dyDescent="0.2">
      <c r="A26" s="165" t="s">
        <v>130</v>
      </c>
      <c r="B26" s="165"/>
      <c r="C26" s="74"/>
      <c r="D26" s="74"/>
      <c r="E26" s="74"/>
      <c r="F26" s="105"/>
      <c r="G26" s="106"/>
      <c r="H26" s="213"/>
      <c r="I26" s="213"/>
      <c r="J26" s="214"/>
      <c r="K26" s="214"/>
      <c r="L26" s="214"/>
      <c r="M26" s="81"/>
      <c r="N26" s="65"/>
      <c r="O26" s="210"/>
      <c r="P26" s="111"/>
      <c r="Q26" s="63"/>
      <c r="R26" s="63"/>
      <c r="S26" s="63"/>
      <c r="T26" s="55"/>
      <c r="U26" s="55"/>
    </row>
    <row r="27" spans="1:22" ht="15.95" customHeight="1" x14ac:dyDescent="0.4">
      <c r="A27" s="240" t="s">
        <v>136</v>
      </c>
      <c r="B27" s="301" t="s">
        <v>137</v>
      </c>
      <c r="C27" s="242">
        <v>2</v>
      </c>
      <c r="D27" s="242">
        <v>0</v>
      </c>
      <c r="E27" s="242">
        <v>2</v>
      </c>
      <c r="F27" s="236" t="s">
        <v>50</v>
      </c>
      <c r="G27" s="237"/>
      <c r="H27" s="215"/>
      <c r="I27" s="216"/>
      <c r="J27" s="215"/>
      <c r="K27" s="63"/>
      <c r="L27" s="63"/>
      <c r="M27" s="81"/>
      <c r="N27" s="65"/>
      <c r="O27" s="84" t="s">
        <v>213</v>
      </c>
      <c r="P27" s="84"/>
      <c r="Q27" s="85">
        <f>SUM(Q29:Q33)</f>
        <v>0</v>
      </c>
      <c r="R27" s="85">
        <f t="shared" ref="R27:S27" si="4">SUM(R29:R33)</f>
        <v>10</v>
      </c>
      <c r="S27" s="85">
        <f t="shared" si="4"/>
        <v>0</v>
      </c>
      <c r="T27" s="86" t="s">
        <v>29</v>
      </c>
      <c r="U27" s="86" t="s">
        <v>30</v>
      </c>
    </row>
    <row r="28" spans="1:22" ht="15.95" customHeight="1" x14ac:dyDescent="0.4">
      <c r="A28" s="306" t="s">
        <v>138</v>
      </c>
      <c r="B28" s="307" t="s">
        <v>137</v>
      </c>
      <c r="C28" s="242">
        <v>2</v>
      </c>
      <c r="D28" s="242">
        <v>0</v>
      </c>
      <c r="E28" s="242">
        <v>2</v>
      </c>
      <c r="F28" s="236" t="s">
        <v>51</v>
      </c>
      <c r="G28" s="237"/>
      <c r="H28" s="217"/>
      <c r="I28" s="218"/>
      <c r="J28" s="217"/>
      <c r="K28" s="63"/>
      <c r="L28" s="63"/>
      <c r="M28" s="81"/>
      <c r="N28" s="65"/>
      <c r="O28" s="269" t="s">
        <v>160</v>
      </c>
      <c r="P28" s="270" t="s">
        <v>227</v>
      </c>
      <c r="Q28" s="242">
        <v>0</v>
      </c>
      <c r="R28" s="242">
        <v>2</v>
      </c>
      <c r="S28" s="242">
        <v>0</v>
      </c>
      <c r="T28" s="236" t="s">
        <v>50</v>
      </c>
      <c r="U28" s="236"/>
    </row>
    <row r="29" spans="1:22" ht="15.95" customHeight="1" x14ac:dyDescent="0.4">
      <c r="A29" s="116" t="s">
        <v>108</v>
      </c>
      <c r="B29" s="164"/>
      <c r="C29" s="57">
        <f>SUM(C30:C35)</f>
        <v>6</v>
      </c>
      <c r="D29" s="57">
        <f t="shared" ref="D29:E29" si="5">SUM(D30:D35)</f>
        <v>0</v>
      </c>
      <c r="E29" s="57">
        <f t="shared" si="5"/>
        <v>5</v>
      </c>
      <c r="F29" s="58" t="s">
        <v>29</v>
      </c>
      <c r="G29" s="76" t="s">
        <v>30</v>
      </c>
      <c r="H29" s="219"/>
      <c r="I29" s="220"/>
      <c r="J29" s="221"/>
      <c r="K29" s="221"/>
      <c r="L29" s="221"/>
      <c r="M29" s="81"/>
      <c r="N29" s="65"/>
      <c r="O29" s="269" t="s">
        <v>228</v>
      </c>
      <c r="P29" s="270" t="s">
        <v>229</v>
      </c>
      <c r="Q29" s="242">
        <v>0</v>
      </c>
      <c r="R29" s="242">
        <v>2</v>
      </c>
      <c r="S29" s="242">
        <v>0</v>
      </c>
      <c r="T29" s="236" t="s">
        <v>51</v>
      </c>
      <c r="U29" s="243"/>
    </row>
    <row r="30" spans="1:22" ht="15.95" customHeight="1" x14ac:dyDescent="0.4">
      <c r="A30" s="541" t="s">
        <v>19</v>
      </c>
      <c r="B30" s="541"/>
      <c r="C30" s="74"/>
      <c r="D30" s="74"/>
      <c r="E30" s="74"/>
      <c r="F30" s="67"/>
      <c r="G30" s="91"/>
      <c r="H30" s="219"/>
      <c r="I30" s="220"/>
      <c r="J30" s="63"/>
      <c r="K30" s="63"/>
      <c r="L30" s="63"/>
      <c r="M30" s="81"/>
      <c r="N30" s="65"/>
      <c r="O30" s="269" t="s">
        <v>230</v>
      </c>
      <c r="P30" s="270" t="s">
        <v>232</v>
      </c>
      <c r="Q30" s="242">
        <v>0</v>
      </c>
      <c r="R30" s="242">
        <v>2</v>
      </c>
      <c r="S30" s="242">
        <v>0</v>
      </c>
      <c r="T30" s="236" t="s">
        <v>48</v>
      </c>
      <c r="U30" s="236"/>
    </row>
    <row r="31" spans="1:22" ht="15.95" customHeight="1" x14ac:dyDescent="0.4">
      <c r="A31" s="240" t="s">
        <v>139</v>
      </c>
      <c r="B31" s="241" t="s">
        <v>140</v>
      </c>
      <c r="C31" s="242">
        <v>2</v>
      </c>
      <c r="D31" s="242">
        <v>0</v>
      </c>
      <c r="E31" s="242">
        <v>2</v>
      </c>
      <c r="F31" s="236" t="s">
        <v>50</v>
      </c>
      <c r="G31" s="62"/>
      <c r="H31" s="222"/>
      <c r="I31" s="223"/>
      <c r="J31" s="63"/>
      <c r="K31" s="63"/>
      <c r="L31" s="63"/>
      <c r="M31" s="55"/>
      <c r="N31" s="65"/>
      <c r="O31" s="269" t="s">
        <v>231</v>
      </c>
      <c r="P31" s="270" t="s">
        <v>233</v>
      </c>
      <c r="Q31" s="242">
        <v>0</v>
      </c>
      <c r="R31" s="242">
        <v>2</v>
      </c>
      <c r="S31" s="242">
        <v>0</v>
      </c>
      <c r="T31" s="284"/>
      <c r="U31" s="236" t="s">
        <v>49</v>
      </c>
      <c r="V31" s="50"/>
    </row>
    <row r="32" spans="1:22" ht="15.95" customHeight="1" x14ac:dyDescent="0.4">
      <c r="A32" s="311" t="s">
        <v>142</v>
      </c>
      <c r="B32" s="280" t="s">
        <v>143</v>
      </c>
      <c r="C32" s="242">
        <v>1</v>
      </c>
      <c r="D32" s="242">
        <v>0</v>
      </c>
      <c r="E32" s="242">
        <v>1</v>
      </c>
      <c r="F32" s="236" t="s">
        <v>51</v>
      </c>
      <c r="G32" s="62"/>
      <c r="H32" s="224"/>
      <c r="I32" s="225"/>
      <c r="J32" s="63"/>
      <c r="K32" s="63"/>
      <c r="L32" s="63"/>
      <c r="M32" s="99"/>
      <c r="N32" s="118"/>
      <c r="O32" s="269" t="s">
        <v>234</v>
      </c>
      <c r="P32" s="270" t="s">
        <v>235</v>
      </c>
      <c r="Q32" s="242">
        <v>0</v>
      </c>
      <c r="R32" s="242">
        <v>2</v>
      </c>
      <c r="S32" s="242">
        <v>0</v>
      </c>
      <c r="T32" s="284"/>
      <c r="U32" s="236" t="s">
        <v>212</v>
      </c>
      <c r="V32" s="50"/>
    </row>
    <row r="33" spans="1:22" ht="15.95" customHeight="1" x14ac:dyDescent="0.25">
      <c r="A33" s="165" t="s">
        <v>131</v>
      </c>
      <c r="B33" s="165"/>
      <c r="C33" s="74"/>
      <c r="D33" s="74"/>
      <c r="E33" s="74"/>
      <c r="F33" s="67"/>
      <c r="G33" s="67"/>
      <c r="H33" s="82"/>
      <c r="I33" s="69"/>
      <c r="J33" s="82"/>
      <c r="K33" s="82"/>
      <c r="L33" s="82"/>
      <c r="M33" s="118"/>
      <c r="N33" s="118"/>
      <c r="O33" s="269" t="s">
        <v>236</v>
      </c>
      <c r="P33" s="270" t="s">
        <v>237</v>
      </c>
      <c r="Q33" s="242">
        <v>0</v>
      </c>
      <c r="R33" s="242">
        <v>2</v>
      </c>
      <c r="S33" s="242">
        <v>0</v>
      </c>
      <c r="T33" s="236" t="s">
        <v>124</v>
      </c>
      <c r="U33" s="236"/>
      <c r="V33" s="50"/>
    </row>
    <row r="34" spans="1:22" ht="15.95" customHeight="1" x14ac:dyDescent="0.25">
      <c r="A34" s="261" t="s">
        <v>144</v>
      </c>
      <c r="B34" s="262" t="s">
        <v>145</v>
      </c>
      <c r="C34" s="233">
        <v>2</v>
      </c>
      <c r="D34" s="242">
        <v>0</v>
      </c>
      <c r="E34" s="242">
        <v>1</v>
      </c>
      <c r="F34" s="236" t="s">
        <v>50</v>
      </c>
      <c r="G34" s="99"/>
      <c r="H34" s="82"/>
      <c r="I34" s="69"/>
      <c r="J34" s="82"/>
      <c r="K34" s="82"/>
      <c r="L34" s="82"/>
      <c r="M34" s="118"/>
      <c r="N34" s="118"/>
      <c r="O34" s="499" t="s">
        <v>22</v>
      </c>
      <c r="P34" s="500"/>
      <c r="Q34" s="121">
        <f>SUM(C12+C21+C29+J3+J17+Q3+Q10+Q16+Q20+Q27)</f>
        <v>58</v>
      </c>
      <c r="R34" s="121">
        <f>D11+K2+R20+R27</f>
        <v>48</v>
      </c>
      <c r="S34" s="121">
        <f>E11+L2+S20+S27</f>
        <v>103</v>
      </c>
      <c r="T34" s="122"/>
      <c r="U34" s="122"/>
    </row>
    <row r="35" spans="1:22" ht="15.95" customHeight="1" x14ac:dyDescent="0.4">
      <c r="A35" s="181" t="s">
        <v>141</v>
      </c>
      <c r="B35" s="170" t="s">
        <v>146</v>
      </c>
      <c r="C35" s="54">
        <v>1</v>
      </c>
      <c r="D35" s="54">
        <v>0</v>
      </c>
      <c r="E35" s="54">
        <v>1</v>
      </c>
      <c r="F35" s="73" t="s">
        <v>51</v>
      </c>
      <c r="G35" s="81"/>
      <c r="H35" s="82"/>
      <c r="I35" s="69"/>
      <c r="J35" s="82"/>
      <c r="K35" s="82"/>
      <c r="L35" s="82"/>
      <c r="M35" s="118"/>
      <c r="N35" s="118"/>
      <c r="O35" s="484" t="s">
        <v>23</v>
      </c>
      <c r="P35" s="485"/>
      <c r="Q35" s="501">
        <v>103</v>
      </c>
      <c r="R35" s="502"/>
      <c r="S35" s="485"/>
      <c r="T35" s="484" t="s">
        <v>52</v>
      </c>
      <c r="U35" s="485"/>
    </row>
    <row r="36" spans="1:22" ht="18.95" customHeight="1" x14ac:dyDescent="0.4">
      <c r="A36" s="123"/>
      <c r="B36" s="124"/>
      <c r="C36" s="125"/>
      <c r="D36" s="125"/>
      <c r="E36" s="125"/>
      <c r="F36" s="126"/>
      <c r="G36" s="126"/>
      <c r="H36" s="127"/>
      <c r="I36" s="128"/>
      <c r="J36" s="129"/>
      <c r="K36" s="129"/>
      <c r="L36" s="129"/>
      <c r="M36" s="130"/>
      <c r="N36" s="131"/>
      <c r="O36" s="132"/>
      <c r="P36" s="129" t="s">
        <v>24</v>
      </c>
      <c r="Q36" s="503">
        <v>69</v>
      </c>
      <c r="R36" s="504"/>
      <c r="S36" s="504" t="s">
        <v>25</v>
      </c>
      <c r="T36" s="504"/>
      <c r="U36" s="133"/>
    </row>
    <row r="37" spans="1:22" s="23" customFormat="1" ht="18.95" customHeight="1" x14ac:dyDescent="0.2">
      <c r="A37" s="134"/>
      <c r="B37" s="135"/>
      <c r="C37" s="134"/>
      <c r="D37" s="134"/>
      <c r="E37" s="134"/>
      <c r="F37" s="126"/>
      <c r="G37" s="126"/>
      <c r="H37" s="127"/>
      <c r="I37" s="132"/>
      <c r="J37" s="129"/>
      <c r="K37" s="129"/>
      <c r="L37" s="129"/>
      <c r="M37" s="130"/>
      <c r="N37" s="131"/>
      <c r="O37" s="132"/>
      <c r="P37" s="129" t="s">
        <v>26</v>
      </c>
      <c r="Q37" s="503">
        <v>34.5</v>
      </c>
      <c r="R37" s="503"/>
      <c r="S37" s="504" t="s">
        <v>25</v>
      </c>
      <c r="T37" s="504"/>
      <c r="U37" s="133"/>
    </row>
    <row r="82" spans="6:21" s="24" customFormat="1" ht="18.95" customHeight="1" x14ac:dyDescent="0.2">
      <c r="F82" s="23"/>
      <c r="G82" s="23"/>
      <c r="I82" s="24" t="s">
        <v>27</v>
      </c>
      <c r="J82" s="21" t="s">
        <v>20</v>
      </c>
      <c r="K82" s="21"/>
      <c r="M82" s="23"/>
      <c r="N82" s="23"/>
      <c r="T82" s="22"/>
      <c r="U82" s="23"/>
    </row>
  </sheetData>
  <mergeCells count="33">
    <mergeCell ref="A2:G2"/>
    <mergeCell ref="H2:I2"/>
    <mergeCell ref="M2:N2"/>
    <mergeCell ref="O2:U2"/>
    <mergeCell ref="A1:G1"/>
    <mergeCell ref="H1:I1"/>
    <mergeCell ref="M1:N1"/>
    <mergeCell ref="O1:P1"/>
    <mergeCell ref="T1:U1"/>
    <mergeCell ref="A13:B13"/>
    <mergeCell ref="A3:G3"/>
    <mergeCell ref="H3:I3"/>
    <mergeCell ref="A4:G4"/>
    <mergeCell ref="A7:G7"/>
    <mergeCell ref="A8:G8"/>
    <mergeCell ref="A9:C9"/>
    <mergeCell ref="D9:E9"/>
    <mergeCell ref="F9:G9"/>
    <mergeCell ref="A10:B10"/>
    <mergeCell ref="F10:G10"/>
    <mergeCell ref="A11:B11"/>
    <mergeCell ref="F11:G11"/>
    <mergeCell ref="A12:B12"/>
    <mergeCell ref="Q36:R36"/>
    <mergeCell ref="S36:T36"/>
    <mergeCell ref="Q37:R37"/>
    <mergeCell ref="S37:T37"/>
    <mergeCell ref="A16:B16"/>
    <mergeCell ref="A30:B30"/>
    <mergeCell ref="O34:P34"/>
    <mergeCell ref="O35:P35"/>
    <mergeCell ref="Q35:S35"/>
    <mergeCell ref="T35:U35"/>
  </mergeCells>
  <printOptions verticalCentered="1"/>
  <pageMargins left="0.23" right="0.15748031496062992" top="0.35433070866141736" bottom="0.27559055118110237" header="0.35433070866141736" footer="0.27559055118110237"/>
  <pageSetup paperSize="9" scale="95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V82"/>
  <sheetViews>
    <sheetView view="pageLayout" zoomScale="110" zoomScaleNormal="100" zoomScaleSheetLayoutView="117" zoomScalePageLayoutView="110" workbookViewId="0">
      <selection activeCell="L12" sqref="L12"/>
    </sheetView>
  </sheetViews>
  <sheetFormatPr defaultColWidth="18.85546875" defaultRowHeight="18.95" customHeight="1" x14ac:dyDescent="0.2"/>
  <cols>
    <col min="1" max="1" width="7.85546875" style="21" customWidth="1"/>
    <col min="2" max="2" width="28" style="24" customWidth="1"/>
    <col min="3" max="4" width="3" style="21" customWidth="1"/>
    <col min="5" max="5" width="2.85546875" style="21" customWidth="1"/>
    <col min="6" max="6" width="4" style="25" customWidth="1"/>
    <col min="7" max="7" width="4" style="23" customWidth="1"/>
    <col min="8" max="8" width="7.28515625" style="21" customWidth="1"/>
    <col min="9" max="9" width="24.42578125" style="24" customWidth="1"/>
    <col min="10" max="12" width="3.140625" style="21" customWidth="1"/>
    <col min="13" max="13" width="4" style="22" customWidth="1"/>
    <col min="14" max="14" width="3.28515625" style="23" customWidth="1"/>
    <col min="15" max="15" width="7.42578125" style="24" customWidth="1"/>
    <col min="16" max="16" width="23.28515625" style="24" customWidth="1"/>
    <col min="17" max="17" width="2.42578125" style="21" customWidth="1"/>
    <col min="18" max="18" width="2.28515625" style="21" customWidth="1"/>
    <col min="19" max="19" width="4.140625" style="21" customWidth="1"/>
    <col min="20" max="20" width="4" style="22" customWidth="1"/>
    <col min="21" max="21" width="4" style="23" customWidth="1"/>
    <col min="22" max="16384" width="18.85546875" style="1"/>
  </cols>
  <sheetData>
    <row r="1" spans="1:21" s="2" customFormat="1" ht="18.95" customHeight="1" x14ac:dyDescent="0.2">
      <c r="A1" s="459" t="s">
        <v>109</v>
      </c>
      <c r="B1" s="460"/>
      <c r="C1" s="460"/>
      <c r="D1" s="460"/>
      <c r="E1" s="460"/>
      <c r="F1" s="460"/>
      <c r="G1" s="461"/>
      <c r="H1" s="462" t="s">
        <v>0</v>
      </c>
      <c r="I1" s="463"/>
      <c r="J1" s="159" t="s">
        <v>1</v>
      </c>
      <c r="K1" s="159" t="s">
        <v>2</v>
      </c>
      <c r="L1" s="159" t="s">
        <v>3</v>
      </c>
      <c r="M1" s="464" t="s">
        <v>4</v>
      </c>
      <c r="N1" s="464"/>
      <c r="O1" s="463" t="s">
        <v>0</v>
      </c>
      <c r="P1" s="463"/>
      <c r="Q1" s="159" t="s">
        <v>1</v>
      </c>
      <c r="R1" s="159" t="s">
        <v>2</v>
      </c>
      <c r="S1" s="159" t="s">
        <v>3</v>
      </c>
      <c r="T1" s="464" t="s">
        <v>4</v>
      </c>
      <c r="U1" s="464"/>
    </row>
    <row r="2" spans="1:21" ht="18.95" customHeight="1" x14ac:dyDescent="0.4">
      <c r="A2" s="465" t="s">
        <v>112</v>
      </c>
      <c r="B2" s="466"/>
      <c r="C2" s="466"/>
      <c r="D2" s="466"/>
      <c r="E2" s="466"/>
      <c r="F2" s="466"/>
      <c r="G2" s="467"/>
      <c r="H2" s="468" t="s">
        <v>168</v>
      </c>
      <c r="I2" s="469"/>
      <c r="J2" s="3">
        <f>J3+J17+Q3+Q10+Q16</f>
        <v>0</v>
      </c>
      <c r="K2" s="3">
        <f>K3+K17+R3+R10+R16</f>
        <v>0</v>
      </c>
      <c r="L2" s="3">
        <f>L3+L17+S3+S10+S16</f>
        <v>0</v>
      </c>
      <c r="M2" s="470" t="s">
        <v>7</v>
      </c>
      <c r="N2" s="470"/>
      <c r="O2" s="471"/>
      <c r="P2" s="472"/>
      <c r="Q2" s="472"/>
      <c r="R2" s="472"/>
      <c r="S2" s="472"/>
      <c r="T2" s="472"/>
      <c r="U2" s="473"/>
    </row>
    <row r="3" spans="1:21" ht="18.95" customHeight="1" x14ac:dyDescent="0.2">
      <c r="A3" s="465" t="s">
        <v>113</v>
      </c>
      <c r="B3" s="466"/>
      <c r="C3" s="466"/>
      <c r="D3" s="466"/>
      <c r="E3" s="466"/>
      <c r="F3" s="466"/>
      <c r="G3" s="467"/>
      <c r="H3" s="474" t="s">
        <v>169</v>
      </c>
      <c r="I3" s="475"/>
      <c r="J3" s="4">
        <f>SUM(J4:J16)</f>
        <v>0</v>
      </c>
      <c r="K3" s="4">
        <f>SUM(K4:K16)</f>
        <v>0</v>
      </c>
      <c r="L3" s="4">
        <f>SUM(L4:L16)</f>
        <v>0</v>
      </c>
      <c r="M3" s="19" t="s">
        <v>29</v>
      </c>
      <c r="N3" s="5" t="s">
        <v>30</v>
      </c>
      <c r="O3" s="160" t="s">
        <v>187</v>
      </c>
      <c r="P3" s="160"/>
      <c r="Q3" s="4">
        <f>SUM(Q4:Q9)</f>
        <v>0</v>
      </c>
      <c r="R3" s="4">
        <f>SUM(R4:R9)</f>
        <v>0</v>
      </c>
      <c r="S3" s="4">
        <f>SUM(S4:S9)</f>
        <v>0</v>
      </c>
      <c r="T3" s="19" t="s">
        <v>29</v>
      </c>
      <c r="U3" s="5" t="s">
        <v>30</v>
      </c>
    </row>
    <row r="4" spans="1:21" ht="18.95" customHeight="1" x14ac:dyDescent="0.4">
      <c r="A4" s="476" t="s">
        <v>53</v>
      </c>
      <c r="B4" s="477"/>
      <c r="C4" s="477"/>
      <c r="D4" s="477"/>
      <c r="E4" s="477"/>
      <c r="F4" s="477"/>
      <c r="G4" s="477"/>
      <c r="H4" s="182"/>
      <c r="I4" s="183"/>
      <c r="J4" s="16"/>
      <c r="K4" s="16"/>
      <c r="L4" s="16"/>
      <c r="M4" s="9"/>
      <c r="N4" s="27"/>
      <c r="O4" s="198"/>
      <c r="P4" s="199"/>
      <c r="Q4" s="16"/>
      <c r="R4" s="16"/>
      <c r="S4" s="31"/>
      <c r="T4" s="200"/>
      <c r="U4" s="20"/>
    </row>
    <row r="5" spans="1:21" ht="18.95" customHeight="1" x14ac:dyDescent="0.4">
      <c r="A5" s="161"/>
      <c r="B5" s="162"/>
      <c r="C5" s="162"/>
      <c r="D5" s="162"/>
      <c r="E5" s="162"/>
      <c r="F5" s="162"/>
      <c r="G5" s="162"/>
      <c r="H5" s="166"/>
      <c r="I5" s="75"/>
      <c r="J5" s="7"/>
      <c r="K5" s="7"/>
      <c r="L5" s="7"/>
      <c r="M5" s="9"/>
      <c r="N5" s="27"/>
      <c r="O5" s="198"/>
      <c r="P5" s="199"/>
      <c r="Q5" s="16"/>
      <c r="R5" s="16"/>
      <c r="S5" s="31"/>
      <c r="T5" s="200"/>
      <c r="U5" s="20"/>
    </row>
    <row r="6" spans="1:21" ht="18.95" customHeight="1" x14ac:dyDescent="0.4">
      <c r="A6" s="161"/>
      <c r="B6" s="162"/>
      <c r="C6" s="162"/>
      <c r="D6" s="162"/>
      <c r="E6" s="162"/>
      <c r="F6" s="162"/>
      <c r="G6" s="162"/>
      <c r="H6" s="178"/>
      <c r="I6" s="39"/>
      <c r="J6" s="7"/>
      <c r="K6" s="7"/>
      <c r="L6" s="7"/>
      <c r="M6" s="9"/>
      <c r="N6" s="27"/>
      <c r="O6" s="198"/>
      <c r="P6" s="199"/>
      <c r="Q6" s="16"/>
      <c r="R6" s="16"/>
      <c r="S6" s="31"/>
      <c r="T6" s="200"/>
      <c r="U6" s="20"/>
    </row>
    <row r="7" spans="1:21" ht="18.95" customHeight="1" x14ac:dyDescent="0.4">
      <c r="A7" s="476" t="s">
        <v>31</v>
      </c>
      <c r="B7" s="477"/>
      <c r="C7" s="477"/>
      <c r="D7" s="477"/>
      <c r="E7" s="477"/>
      <c r="F7" s="477"/>
      <c r="G7" s="477"/>
      <c r="H7" s="182"/>
      <c r="I7" s="183"/>
      <c r="J7" s="182"/>
      <c r="K7" s="7"/>
      <c r="L7" s="7"/>
      <c r="M7" s="9"/>
      <c r="N7" s="28"/>
      <c r="O7" s="198"/>
      <c r="P7" s="199"/>
      <c r="Q7" s="16"/>
      <c r="R7" s="16"/>
      <c r="S7" s="31"/>
      <c r="T7" s="200"/>
      <c r="U7" s="20"/>
    </row>
    <row r="8" spans="1:21" ht="18.95" customHeight="1" x14ac:dyDescent="0.4">
      <c r="A8" s="478" t="s">
        <v>9</v>
      </c>
      <c r="B8" s="479"/>
      <c r="C8" s="479"/>
      <c r="D8" s="479"/>
      <c r="E8" s="479"/>
      <c r="F8" s="479"/>
      <c r="G8" s="479"/>
      <c r="H8" s="169"/>
      <c r="I8" s="170"/>
      <c r="J8" s="54"/>
      <c r="K8" s="54"/>
      <c r="L8" s="54"/>
      <c r="M8" s="55"/>
      <c r="N8" s="28"/>
      <c r="O8" s="198"/>
      <c r="P8" s="199"/>
      <c r="Q8" s="16"/>
      <c r="R8" s="16"/>
      <c r="S8" s="31"/>
      <c r="T8" s="201"/>
      <c r="U8" s="20"/>
    </row>
    <row r="9" spans="1:21" ht="17.25" customHeight="1" x14ac:dyDescent="0.4">
      <c r="A9" s="480" t="s">
        <v>10</v>
      </c>
      <c r="B9" s="481"/>
      <c r="C9" s="481"/>
      <c r="D9" s="482">
        <v>103</v>
      </c>
      <c r="E9" s="482"/>
      <c r="F9" s="483" t="s">
        <v>11</v>
      </c>
      <c r="G9" s="483"/>
      <c r="H9" s="54"/>
      <c r="I9" s="184"/>
      <c r="J9" s="54"/>
      <c r="K9" s="54"/>
      <c r="L9" s="54"/>
      <c r="M9" s="55"/>
      <c r="N9" s="28"/>
      <c r="O9" s="198"/>
      <c r="P9" s="199"/>
      <c r="Q9" s="16"/>
      <c r="R9" s="16"/>
      <c r="S9" s="18"/>
      <c r="T9" s="200"/>
      <c r="U9" s="20"/>
    </row>
    <row r="10" spans="1:21" ht="18.95" customHeight="1" x14ac:dyDescent="0.2">
      <c r="A10" s="492" t="s">
        <v>0</v>
      </c>
      <c r="B10" s="492"/>
      <c r="C10" s="163" t="s">
        <v>1</v>
      </c>
      <c r="D10" s="163" t="s">
        <v>2</v>
      </c>
      <c r="E10" s="163" t="s">
        <v>3</v>
      </c>
      <c r="F10" s="493" t="s">
        <v>4</v>
      </c>
      <c r="G10" s="493"/>
      <c r="H10" s="54"/>
      <c r="I10" s="61"/>
      <c r="J10" s="54"/>
      <c r="K10" s="54"/>
      <c r="L10" s="54"/>
      <c r="M10" s="55"/>
      <c r="N10" s="55"/>
      <c r="O10" s="164" t="s">
        <v>12</v>
      </c>
      <c r="P10" s="164"/>
      <c r="Q10" s="57">
        <f>SUM(Q11:Q12)</f>
        <v>0</v>
      </c>
      <c r="R10" s="57">
        <f t="shared" ref="R10:S10" si="0">SUM(R11:R12)</f>
        <v>0</v>
      </c>
      <c r="S10" s="57">
        <f t="shared" si="0"/>
        <v>0</v>
      </c>
      <c r="T10" s="58" t="s">
        <v>29</v>
      </c>
      <c r="U10" s="59" t="s">
        <v>30</v>
      </c>
    </row>
    <row r="11" spans="1:21" ht="15.95" customHeight="1" x14ac:dyDescent="0.4">
      <c r="A11" s="494" t="s">
        <v>129</v>
      </c>
      <c r="B11" s="494"/>
      <c r="C11" s="60">
        <f>C12+C21+C29</f>
        <v>0</v>
      </c>
      <c r="D11" s="60">
        <f>D12+D21+D29</f>
        <v>0</v>
      </c>
      <c r="E11" s="60">
        <f>E12+E21+E29</f>
        <v>0</v>
      </c>
      <c r="F11" s="495" t="s">
        <v>7</v>
      </c>
      <c r="G11" s="496"/>
      <c r="H11" s="54"/>
      <c r="I11" s="61"/>
      <c r="J11" s="54"/>
      <c r="K11" s="54"/>
      <c r="L11" s="54"/>
      <c r="M11" s="55"/>
      <c r="N11" s="62"/>
      <c r="O11" s="137"/>
      <c r="P11" s="48"/>
      <c r="Q11" s="63"/>
      <c r="R11" s="63"/>
      <c r="S11" s="64"/>
      <c r="T11" s="55"/>
      <c r="U11" s="65"/>
    </row>
    <row r="12" spans="1:21" ht="15.95" customHeight="1" x14ac:dyDescent="0.4">
      <c r="A12" s="497" t="s">
        <v>104</v>
      </c>
      <c r="B12" s="497"/>
      <c r="C12" s="57">
        <f>SUM(C14:C20)</f>
        <v>0</v>
      </c>
      <c r="D12" s="57">
        <f t="shared" ref="D12:E12" si="1">SUM(D14:D20)</f>
        <v>0</v>
      </c>
      <c r="E12" s="57">
        <f t="shared" si="1"/>
        <v>0</v>
      </c>
      <c r="F12" s="58" t="s">
        <v>29</v>
      </c>
      <c r="G12" s="59" t="s">
        <v>30</v>
      </c>
      <c r="H12" s="54"/>
      <c r="I12" s="61"/>
      <c r="J12" s="54"/>
      <c r="K12" s="54"/>
      <c r="L12" s="54"/>
      <c r="M12" s="55"/>
      <c r="N12" s="55"/>
      <c r="O12" s="137"/>
      <c r="P12" s="48"/>
      <c r="Q12" s="63"/>
      <c r="R12" s="63"/>
      <c r="S12" s="63"/>
      <c r="T12" s="55"/>
      <c r="U12" s="65"/>
    </row>
    <row r="13" spans="1:21" ht="15.95" customHeight="1" x14ac:dyDescent="0.2">
      <c r="A13" s="541" t="s">
        <v>105</v>
      </c>
      <c r="B13" s="541"/>
      <c r="C13" s="66"/>
      <c r="D13" s="66"/>
      <c r="E13" s="66"/>
      <c r="F13" s="67"/>
      <c r="G13" s="68"/>
      <c r="H13" s="54"/>
      <c r="I13" s="61"/>
      <c r="J13" s="54"/>
      <c r="K13" s="54"/>
      <c r="L13" s="54"/>
      <c r="M13" s="55"/>
      <c r="N13" s="55"/>
      <c r="O13" s="61"/>
      <c r="P13" s="69"/>
      <c r="Q13" s="63"/>
      <c r="R13" s="63"/>
      <c r="S13" s="70"/>
      <c r="T13" s="55"/>
      <c r="U13" s="55"/>
    </row>
    <row r="14" spans="1:21" ht="15.95" customHeight="1" x14ac:dyDescent="0.4">
      <c r="A14" s="171"/>
      <c r="B14" s="172"/>
      <c r="C14" s="54"/>
      <c r="D14" s="54"/>
      <c r="E14" s="54"/>
      <c r="F14" s="73"/>
      <c r="G14" s="73"/>
      <c r="H14" s="54"/>
      <c r="I14" s="61"/>
      <c r="J14" s="54"/>
      <c r="K14" s="54"/>
      <c r="L14" s="54"/>
      <c r="M14" s="55"/>
      <c r="N14" s="55"/>
      <c r="O14" s="61"/>
      <c r="P14" s="69"/>
      <c r="Q14" s="54"/>
      <c r="R14" s="54"/>
      <c r="S14" s="54"/>
      <c r="T14" s="55"/>
      <c r="U14" s="55"/>
    </row>
    <row r="15" spans="1:21" ht="15.95" customHeight="1" x14ac:dyDescent="0.4">
      <c r="A15" s="171"/>
      <c r="B15" s="172"/>
      <c r="C15" s="54"/>
      <c r="D15" s="54"/>
      <c r="E15" s="54"/>
      <c r="F15" s="73"/>
      <c r="G15" s="73"/>
      <c r="H15" s="54"/>
      <c r="I15" s="61"/>
      <c r="J15" s="54"/>
      <c r="K15" s="54"/>
      <c r="L15" s="54"/>
      <c r="M15" s="55"/>
      <c r="N15" s="55"/>
      <c r="O15" s="61"/>
      <c r="P15" s="69"/>
      <c r="Q15" s="54"/>
      <c r="R15" s="54"/>
      <c r="S15" s="54"/>
      <c r="T15" s="55"/>
      <c r="U15" s="55"/>
    </row>
    <row r="16" spans="1:21" ht="15.95" customHeight="1" x14ac:dyDescent="0.2">
      <c r="A16" s="540" t="s">
        <v>133</v>
      </c>
      <c r="B16" s="540"/>
      <c r="C16" s="173"/>
      <c r="D16" s="173"/>
      <c r="E16" s="173"/>
      <c r="F16" s="174"/>
      <c r="G16" s="174"/>
      <c r="H16" s="54"/>
      <c r="I16" s="61"/>
      <c r="J16" s="54"/>
      <c r="K16" s="54"/>
      <c r="L16" s="54"/>
      <c r="M16" s="55"/>
      <c r="N16" s="55"/>
      <c r="O16" s="164" t="s">
        <v>14</v>
      </c>
      <c r="P16" s="164"/>
      <c r="Q16" s="57">
        <f>SUM(Q17:Q18)</f>
        <v>0</v>
      </c>
      <c r="R16" s="57">
        <f t="shared" ref="R16:S16" si="2">SUM(R17:R18)</f>
        <v>0</v>
      </c>
      <c r="S16" s="57">
        <f t="shared" si="2"/>
        <v>0</v>
      </c>
      <c r="T16" s="58" t="s">
        <v>29</v>
      </c>
      <c r="U16" s="59" t="s">
        <v>30</v>
      </c>
    </row>
    <row r="17" spans="1:22" ht="15.95" customHeight="1" x14ac:dyDescent="0.4">
      <c r="A17" s="166"/>
      <c r="B17" s="75"/>
      <c r="C17" s="54"/>
      <c r="D17" s="54"/>
      <c r="E17" s="54"/>
      <c r="F17" s="73"/>
      <c r="G17" s="55"/>
      <c r="H17" s="164" t="s">
        <v>170</v>
      </c>
      <c r="I17" s="164"/>
      <c r="J17" s="57">
        <f>SUM(J18:J35)</f>
        <v>0</v>
      </c>
      <c r="K17" s="57">
        <f>SUM(K18:K35)</f>
        <v>0</v>
      </c>
      <c r="L17" s="57">
        <f>SUM(L18:L35)</f>
        <v>0</v>
      </c>
      <c r="M17" s="58" t="s">
        <v>29</v>
      </c>
      <c r="N17" s="76" t="s">
        <v>30</v>
      </c>
      <c r="O17" s="181"/>
      <c r="P17" s="180"/>
      <c r="Q17" s="63"/>
      <c r="R17" s="63"/>
      <c r="S17" s="63"/>
      <c r="T17" s="73"/>
      <c r="U17" s="73"/>
    </row>
    <row r="18" spans="1:22" ht="15.95" customHeight="1" x14ac:dyDescent="0.4">
      <c r="A18" s="166"/>
      <c r="B18" s="75"/>
      <c r="C18" s="63"/>
      <c r="D18" s="63"/>
      <c r="E18" s="63"/>
      <c r="F18" s="73"/>
      <c r="G18" s="62"/>
      <c r="H18" s="185"/>
      <c r="I18" s="186"/>
      <c r="J18" s="185"/>
      <c r="K18" s="63"/>
      <c r="L18" s="63"/>
      <c r="M18" s="73"/>
      <c r="N18" s="55"/>
      <c r="O18" s="63"/>
      <c r="P18" s="80"/>
      <c r="Q18" s="63"/>
      <c r="R18" s="63"/>
      <c r="S18" s="63"/>
      <c r="T18" s="55"/>
      <c r="U18" s="81"/>
    </row>
    <row r="19" spans="1:22" ht="15.95" customHeight="1" x14ac:dyDescent="0.4">
      <c r="A19" s="167"/>
      <c r="B19" s="168"/>
      <c r="C19" s="63"/>
      <c r="D19" s="63"/>
      <c r="E19" s="63"/>
      <c r="F19" s="73"/>
      <c r="G19" s="62"/>
      <c r="H19" s="185"/>
      <c r="I19" s="186"/>
      <c r="J19" s="185"/>
      <c r="K19" s="63"/>
      <c r="L19" s="63"/>
      <c r="M19" s="73"/>
      <c r="N19" s="55"/>
      <c r="O19" s="63"/>
      <c r="P19" s="80"/>
      <c r="Q19" s="63"/>
      <c r="R19" s="63"/>
      <c r="S19" s="63"/>
      <c r="T19" s="55"/>
      <c r="U19" s="81"/>
    </row>
    <row r="20" spans="1:22" ht="15.95" customHeight="1" x14ac:dyDescent="0.4">
      <c r="A20" s="169"/>
      <c r="B20" s="170"/>
      <c r="C20" s="54"/>
      <c r="D20" s="54"/>
      <c r="E20" s="54"/>
      <c r="F20" s="73"/>
      <c r="G20" s="83"/>
      <c r="H20" s="178"/>
      <c r="I20" s="39"/>
      <c r="J20" s="178"/>
      <c r="K20" s="54"/>
      <c r="L20" s="54"/>
      <c r="M20" s="73"/>
      <c r="N20" s="55"/>
      <c r="O20" s="84" t="s">
        <v>15</v>
      </c>
      <c r="P20" s="84"/>
      <c r="Q20" s="85">
        <f>SUM(Q21:Q26)</f>
        <v>0</v>
      </c>
      <c r="R20" s="85">
        <f t="shared" ref="R20:S20" si="3">SUM(R21:R26)</f>
        <v>0</v>
      </c>
      <c r="S20" s="85">
        <f t="shared" si="3"/>
        <v>0</v>
      </c>
      <c r="T20" s="86" t="s">
        <v>29</v>
      </c>
      <c r="U20" s="86" t="s">
        <v>30</v>
      </c>
    </row>
    <row r="21" spans="1:22" ht="15.95" customHeight="1" x14ac:dyDescent="0.4">
      <c r="A21" s="164" t="s">
        <v>132</v>
      </c>
      <c r="B21" s="164"/>
      <c r="C21" s="57">
        <f>SUM(C22:C27)</f>
        <v>0</v>
      </c>
      <c r="D21" s="57">
        <f>SUM(D22:D27)</f>
        <v>0</v>
      </c>
      <c r="E21" s="57">
        <f>SUM(E22:E27)</f>
        <v>0</v>
      </c>
      <c r="F21" s="58" t="s">
        <v>29</v>
      </c>
      <c r="G21" s="76" t="s">
        <v>30</v>
      </c>
      <c r="H21" s="187"/>
      <c r="I21" s="188"/>
      <c r="J21" s="182"/>
      <c r="K21" s="63"/>
      <c r="L21" s="63"/>
      <c r="M21" s="73"/>
      <c r="N21" s="89"/>
      <c r="O21" s="137"/>
      <c r="P21" s="48"/>
      <c r="Q21" s="137"/>
      <c r="R21" s="90"/>
      <c r="S21" s="90"/>
      <c r="T21" s="73"/>
      <c r="U21" s="73"/>
    </row>
    <row r="22" spans="1:22" ht="15.95" customHeight="1" x14ac:dyDescent="0.4">
      <c r="A22" s="165" t="s">
        <v>147</v>
      </c>
      <c r="B22" s="165"/>
      <c r="C22" s="74"/>
      <c r="D22" s="74"/>
      <c r="E22" s="74"/>
      <c r="F22" s="67"/>
      <c r="G22" s="91"/>
      <c r="H22" s="189"/>
      <c r="I22" s="190"/>
      <c r="J22" s="185"/>
      <c r="K22" s="54"/>
      <c r="L22" s="54"/>
      <c r="M22" s="73"/>
      <c r="N22" s="62"/>
      <c r="O22" s="202"/>
      <c r="P22" s="203"/>
      <c r="Q22" s="202"/>
      <c r="R22" s="90"/>
      <c r="S22" s="90"/>
      <c r="T22" s="73"/>
      <c r="U22" s="73"/>
    </row>
    <row r="23" spans="1:22" ht="15.95" customHeight="1" x14ac:dyDescent="0.4">
      <c r="A23" s="166"/>
      <c r="B23" s="75"/>
      <c r="C23" s="54"/>
      <c r="D23" s="54"/>
      <c r="E23" s="54"/>
      <c r="F23" s="73"/>
      <c r="G23" s="62"/>
      <c r="H23" s="189"/>
      <c r="I23" s="190"/>
      <c r="J23" s="185"/>
      <c r="K23" s="63"/>
      <c r="L23" s="63"/>
      <c r="M23" s="73"/>
      <c r="N23" s="62"/>
      <c r="O23" s="204"/>
      <c r="P23" s="205"/>
      <c r="Q23" s="206"/>
      <c r="R23" s="98"/>
      <c r="S23" s="98"/>
      <c r="T23" s="65"/>
      <c r="U23" s="65"/>
    </row>
    <row r="24" spans="1:22" ht="15.95" customHeight="1" x14ac:dyDescent="0.4">
      <c r="A24" s="54"/>
      <c r="B24" s="61"/>
      <c r="C24" s="54"/>
      <c r="D24" s="54"/>
      <c r="E24" s="54"/>
      <c r="F24" s="55"/>
      <c r="G24" s="62"/>
      <c r="H24" s="191"/>
      <c r="I24" s="192"/>
      <c r="J24" s="178"/>
      <c r="K24" s="63"/>
      <c r="L24" s="63"/>
      <c r="M24" s="73"/>
      <c r="N24" s="65"/>
      <c r="O24" s="207"/>
      <c r="P24" s="211"/>
      <c r="Q24" s="207"/>
      <c r="R24" s="104"/>
      <c r="S24" s="104"/>
      <c r="T24" s="65"/>
      <c r="U24" s="65"/>
      <c r="V24" s="49"/>
    </row>
    <row r="25" spans="1:22" ht="15.95" customHeight="1" x14ac:dyDescent="0.4">
      <c r="A25" s="54"/>
      <c r="B25" s="61"/>
      <c r="C25" s="54"/>
      <c r="D25" s="54"/>
      <c r="E25" s="54"/>
      <c r="F25" s="55"/>
      <c r="G25" s="62"/>
      <c r="H25" s="189"/>
      <c r="I25" s="190"/>
      <c r="J25" s="185"/>
      <c r="K25" s="63"/>
      <c r="L25" s="63"/>
      <c r="M25" s="73"/>
      <c r="N25" s="65"/>
      <c r="O25" s="212"/>
      <c r="P25" s="208"/>
      <c r="Q25" s="209"/>
      <c r="R25" s="104"/>
      <c r="S25" s="104"/>
      <c r="T25" s="65"/>
      <c r="U25" s="65"/>
      <c r="V25" s="49"/>
    </row>
    <row r="26" spans="1:22" ht="15.95" customHeight="1" x14ac:dyDescent="0.2">
      <c r="A26" s="165" t="s">
        <v>130</v>
      </c>
      <c r="B26" s="165"/>
      <c r="C26" s="74"/>
      <c r="D26" s="74"/>
      <c r="E26" s="74"/>
      <c r="F26" s="105"/>
      <c r="G26" s="106"/>
      <c r="H26" s="160" t="s">
        <v>187</v>
      </c>
      <c r="I26" s="160"/>
      <c r="J26" s="4">
        <f>SUM(J27:J34)</f>
        <v>0</v>
      </c>
      <c r="K26" s="4">
        <f>SUM(K27:K34)</f>
        <v>0</v>
      </c>
      <c r="L26" s="4">
        <f>SUM(L27:L34)</f>
        <v>0</v>
      </c>
      <c r="M26" s="73"/>
      <c r="N26" s="65"/>
      <c r="O26" s="210"/>
      <c r="P26" s="111"/>
      <c r="Q26" s="63"/>
      <c r="R26" s="63"/>
      <c r="S26" s="63"/>
      <c r="T26" s="55"/>
      <c r="U26" s="55"/>
    </row>
    <row r="27" spans="1:22" ht="15.95" customHeight="1" x14ac:dyDescent="0.4">
      <c r="A27" s="169"/>
      <c r="B27" s="175"/>
      <c r="C27" s="54"/>
      <c r="D27" s="54"/>
      <c r="E27" s="54"/>
      <c r="F27" s="73"/>
      <c r="G27" s="62"/>
      <c r="H27" s="193"/>
      <c r="I27" s="194"/>
      <c r="J27" s="193"/>
      <c r="K27" s="63"/>
      <c r="L27" s="63"/>
      <c r="M27" s="73"/>
      <c r="N27" s="65"/>
      <c r="O27" s="84" t="s">
        <v>213</v>
      </c>
      <c r="P27" s="84"/>
      <c r="Q27" s="85">
        <f>SUM(Q29:Q33)</f>
        <v>0</v>
      </c>
      <c r="R27" s="85">
        <f t="shared" ref="R27:S27" si="4">SUM(R29:R33)</f>
        <v>0</v>
      </c>
      <c r="S27" s="85">
        <f t="shared" si="4"/>
        <v>0</v>
      </c>
      <c r="T27" s="86" t="s">
        <v>29</v>
      </c>
      <c r="U27" s="86" t="s">
        <v>30</v>
      </c>
    </row>
    <row r="28" spans="1:22" ht="15.95" customHeight="1" x14ac:dyDescent="0.4">
      <c r="A28" s="176"/>
      <c r="B28" s="177"/>
      <c r="C28" s="54"/>
      <c r="D28" s="54"/>
      <c r="E28" s="54"/>
      <c r="F28" s="73"/>
      <c r="G28" s="62"/>
      <c r="H28" s="171"/>
      <c r="I28" s="195"/>
      <c r="J28" s="171"/>
      <c r="K28" s="63"/>
      <c r="L28" s="63"/>
      <c r="M28" s="73"/>
      <c r="N28" s="65"/>
      <c r="O28" s="137"/>
      <c r="P28" s="48"/>
      <c r="Q28" s="54"/>
      <c r="R28" s="54"/>
      <c r="S28" s="54"/>
      <c r="T28" s="73"/>
      <c r="U28" s="73"/>
    </row>
    <row r="29" spans="1:22" ht="15.95" customHeight="1" x14ac:dyDescent="0.4">
      <c r="A29" s="116" t="s">
        <v>108</v>
      </c>
      <c r="B29" s="164"/>
      <c r="C29" s="57">
        <f>SUM(C30:C35)</f>
        <v>0</v>
      </c>
      <c r="D29" s="57">
        <f t="shared" ref="D29:E29" si="5">SUM(D30:D35)</f>
        <v>0</v>
      </c>
      <c r="E29" s="57">
        <f t="shared" si="5"/>
        <v>0</v>
      </c>
      <c r="F29" s="58" t="s">
        <v>29</v>
      </c>
      <c r="G29" s="76" t="s">
        <v>30</v>
      </c>
      <c r="H29" s="181"/>
      <c r="I29" s="170"/>
      <c r="J29" s="90"/>
      <c r="K29" s="90"/>
      <c r="L29" s="90"/>
      <c r="M29" s="73"/>
      <c r="N29" s="65"/>
      <c r="O29" s="137"/>
      <c r="P29" s="48"/>
      <c r="Q29" s="54"/>
      <c r="R29" s="54"/>
      <c r="S29" s="54"/>
      <c r="T29" s="73"/>
      <c r="U29" s="55"/>
    </row>
    <row r="30" spans="1:22" ht="15.95" customHeight="1" x14ac:dyDescent="0.4">
      <c r="A30" s="541" t="s">
        <v>19</v>
      </c>
      <c r="B30" s="541"/>
      <c r="C30" s="74"/>
      <c r="D30" s="74"/>
      <c r="E30" s="74"/>
      <c r="F30" s="67"/>
      <c r="G30" s="91"/>
      <c r="H30" s="181"/>
      <c r="I30" s="170"/>
      <c r="J30" s="54"/>
      <c r="K30" s="54"/>
      <c r="L30" s="54"/>
      <c r="M30" s="73"/>
      <c r="N30" s="65"/>
      <c r="O30" s="137"/>
      <c r="P30" s="48"/>
      <c r="Q30" s="54"/>
      <c r="R30" s="54"/>
      <c r="S30" s="54"/>
      <c r="T30" s="73"/>
      <c r="U30" s="73"/>
    </row>
    <row r="31" spans="1:22" ht="15.95" customHeight="1" x14ac:dyDescent="0.4">
      <c r="A31" s="169"/>
      <c r="B31" s="170"/>
      <c r="C31" s="54"/>
      <c r="D31" s="54"/>
      <c r="E31" s="54"/>
      <c r="F31" s="73"/>
      <c r="G31" s="62"/>
      <c r="H31" s="196"/>
      <c r="I31" s="197"/>
      <c r="J31" s="63"/>
      <c r="K31" s="63"/>
      <c r="L31" s="63"/>
      <c r="M31" s="65"/>
      <c r="N31" s="65"/>
      <c r="O31" s="137"/>
      <c r="P31" s="48"/>
      <c r="Q31" s="54"/>
      <c r="R31" s="54"/>
      <c r="S31" s="54"/>
      <c r="T31" s="81"/>
      <c r="U31" s="73"/>
      <c r="V31" s="50"/>
    </row>
    <row r="32" spans="1:22" ht="15.95" customHeight="1" x14ac:dyDescent="0.4">
      <c r="A32" s="179"/>
      <c r="B32" s="180"/>
      <c r="C32" s="54"/>
      <c r="D32" s="54"/>
      <c r="E32" s="54"/>
      <c r="F32" s="73"/>
      <c r="G32" s="62"/>
      <c r="H32" s="119"/>
      <c r="I32" s="120"/>
      <c r="J32" s="63"/>
      <c r="K32" s="63"/>
      <c r="L32" s="63"/>
      <c r="M32" s="118"/>
      <c r="N32" s="118"/>
      <c r="O32" s="137"/>
      <c r="P32" s="48"/>
      <c r="Q32" s="54"/>
      <c r="R32" s="54"/>
      <c r="S32" s="54"/>
      <c r="T32" s="81"/>
      <c r="U32" s="73"/>
      <c r="V32" s="50"/>
    </row>
    <row r="33" spans="1:22" ht="15.95" customHeight="1" x14ac:dyDescent="0.4">
      <c r="A33" s="165" t="s">
        <v>131</v>
      </c>
      <c r="B33" s="165"/>
      <c r="C33" s="74"/>
      <c r="D33" s="74"/>
      <c r="E33" s="74"/>
      <c r="F33" s="67"/>
      <c r="G33" s="67"/>
      <c r="H33" s="82"/>
      <c r="I33" s="69"/>
      <c r="J33" s="82"/>
      <c r="K33" s="82"/>
      <c r="L33" s="82"/>
      <c r="M33" s="118"/>
      <c r="N33" s="118"/>
      <c r="O33" s="137"/>
      <c r="P33" s="48"/>
      <c r="Q33" s="54"/>
      <c r="R33" s="54"/>
      <c r="S33" s="54"/>
      <c r="T33" s="73"/>
      <c r="U33" s="73"/>
      <c r="V33" s="50"/>
    </row>
    <row r="34" spans="1:22" ht="15.95" customHeight="1" x14ac:dyDescent="0.4">
      <c r="A34" s="178"/>
      <c r="B34" s="39"/>
      <c r="C34" s="166"/>
      <c r="D34" s="54"/>
      <c r="E34" s="54"/>
      <c r="F34" s="73"/>
      <c r="G34" s="99"/>
      <c r="H34" s="82"/>
      <c r="I34" s="69"/>
      <c r="J34" s="82"/>
      <c r="K34" s="82"/>
      <c r="L34" s="82"/>
      <c r="M34" s="118"/>
      <c r="N34" s="118"/>
      <c r="O34" s="499" t="s">
        <v>22</v>
      </c>
      <c r="P34" s="500"/>
      <c r="Q34" s="121">
        <f>SUM(C12+C21+C29+J3+J17+Q3+Q10+Q16+Q20+Q27)</f>
        <v>0</v>
      </c>
      <c r="R34" s="121">
        <f>D11+K2+R20+R27</f>
        <v>0</v>
      </c>
      <c r="S34" s="121">
        <f>E11+L2+S20+S27</f>
        <v>0</v>
      </c>
      <c r="T34" s="122"/>
      <c r="U34" s="122"/>
    </row>
    <row r="35" spans="1:22" ht="15.95" customHeight="1" x14ac:dyDescent="0.4">
      <c r="A35" s="181"/>
      <c r="B35" s="170"/>
      <c r="C35" s="54"/>
      <c r="D35" s="54"/>
      <c r="E35" s="54"/>
      <c r="F35" s="73"/>
      <c r="G35" s="81"/>
      <c r="H35" s="82"/>
      <c r="I35" s="69"/>
      <c r="J35" s="82"/>
      <c r="K35" s="82"/>
      <c r="L35" s="82"/>
      <c r="M35" s="118"/>
      <c r="N35" s="118"/>
      <c r="O35" s="484" t="s">
        <v>23</v>
      </c>
      <c r="P35" s="485"/>
      <c r="Q35" s="501">
        <v>103</v>
      </c>
      <c r="R35" s="502"/>
      <c r="S35" s="485"/>
      <c r="T35" s="484" t="s">
        <v>52</v>
      </c>
      <c r="U35" s="485"/>
    </row>
    <row r="36" spans="1:22" ht="18.95" customHeight="1" x14ac:dyDescent="0.4">
      <c r="A36" s="123"/>
      <c r="B36" s="124"/>
      <c r="C36" s="125"/>
      <c r="D36" s="125"/>
      <c r="E36" s="125"/>
      <c r="F36" s="126"/>
      <c r="G36" s="126"/>
      <c r="H36" s="127"/>
      <c r="I36" s="128"/>
      <c r="J36" s="129"/>
      <c r="K36" s="129"/>
      <c r="L36" s="129"/>
      <c r="M36" s="130"/>
      <c r="N36" s="131"/>
      <c r="O36" s="132"/>
      <c r="P36" s="129" t="s">
        <v>24</v>
      </c>
      <c r="Q36" s="503">
        <v>69</v>
      </c>
      <c r="R36" s="504"/>
      <c r="S36" s="504" t="s">
        <v>25</v>
      </c>
      <c r="T36" s="504"/>
      <c r="U36" s="133"/>
    </row>
    <row r="37" spans="1:22" s="23" customFormat="1" ht="18.95" customHeight="1" x14ac:dyDescent="0.2">
      <c r="A37" s="134"/>
      <c r="B37" s="135"/>
      <c r="C37" s="134"/>
      <c r="D37" s="134"/>
      <c r="E37" s="134"/>
      <c r="F37" s="126"/>
      <c r="G37" s="126"/>
      <c r="H37" s="127"/>
      <c r="I37" s="132"/>
      <c r="J37" s="129"/>
      <c r="K37" s="129"/>
      <c r="L37" s="129"/>
      <c r="M37" s="130"/>
      <c r="N37" s="131"/>
      <c r="O37" s="132"/>
      <c r="P37" s="129" t="s">
        <v>26</v>
      </c>
      <c r="Q37" s="503">
        <v>34.5</v>
      </c>
      <c r="R37" s="503"/>
      <c r="S37" s="504" t="s">
        <v>25</v>
      </c>
      <c r="T37" s="504"/>
      <c r="U37" s="133"/>
    </row>
    <row r="82" spans="6:21" s="24" customFormat="1" ht="18.95" customHeight="1" x14ac:dyDescent="0.2">
      <c r="F82" s="23"/>
      <c r="G82" s="23"/>
      <c r="I82" s="24" t="s">
        <v>27</v>
      </c>
      <c r="J82" s="21" t="s">
        <v>20</v>
      </c>
      <c r="K82" s="21"/>
      <c r="M82" s="23"/>
      <c r="N82" s="23"/>
      <c r="T82" s="22"/>
      <c r="U82" s="23"/>
    </row>
  </sheetData>
  <mergeCells count="33">
    <mergeCell ref="A2:G2"/>
    <mergeCell ref="H2:I2"/>
    <mergeCell ref="M2:N2"/>
    <mergeCell ref="O2:U2"/>
    <mergeCell ref="A1:G1"/>
    <mergeCell ref="H1:I1"/>
    <mergeCell ref="M1:N1"/>
    <mergeCell ref="O1:P1"/>
    <mergeCell ref="T1:U1"/>
    <mergeCell ref="A13:B13"/>
    <mergeCell ref="A3:G3"/>
    <mergeCell ref="H3:I3"/>
    <mergeCell ref="A4:G4"/>
    <mergeCell ref="A7:G7"/>
    <mergeCell ref="A8:G8"/>
    <mergeCell ref="A9:C9"/>
    <mergeCell ref="D9:E9"/>
    <mergeCell ref="F9:G9"/>
    <mergeCell ref="A10:B10"/>
    <mergeCell ref="F10:G10"/>
    <mergeCell ref="A11:B11"/>
    <mergeCell ref="F11:G11"/>
    <mergeCell ref="A12:B12"/>
    <mergeCell ref="Q36:R36"/>
    <mergeCell ref="S36:T36"/>
    <mergeCell ref="Q37:R37"/>
    <mergeCell ref="S37:T37"/>
    <mergeCell ref="A16:B16"/>
    <mergeCell ref="A30:B30"/>
    <mergeCell ref="O34:P34"/>
    <mergeCell ref="O35:P35"/>
    <mergeCell ref="Q35:S35"/>
    <mergeCell ref="T35:U35"/>
  </mergeCells>
  <printOptions verticalCentered="1"/>
  <pageMargins left="0.23" right="0.15748031496062992" top="0.35433070866141736" bottom="0.27559055118110237" header="0.35433070866141736" footer="0.27559055118110237"/>
  <pageSetup paperSize="9" scale="95" orientation="landscape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U77"/>
  <sheetViews>
    <sheetView view="pageLayout" zoomScaleNormal="100" zoomScaleSheetLayoutView="117" workbookViewId="0">
      <selection activeCell="I10" sqref="I10"/>
    </sheetView>
  </sheetViews>
  <sheetFormatPr defaultColWidth="18.85546875" defaultRowHeight="18.95" customHeight="1" x14ac:dyDescent="0.2"/>
  <cols>
    <col min="1" max="1" width="8.42578125" style="321" customWidth="1"/>
    <col min="2" max="2" width="28.5703125" style="324" customWidth="1"/>
    <col min="3" max="4" width="3" style="321" customWidth="1"/>
    <col min="5" max="5" width="2.85546875" style="321" customWidth="1"/>
    <col min="6" max="6" width="3.42578125" style="328" customWidth="1"/>
    <col min="7" max="7" width="4" style="323" customWidth="1"/>
    <col min="8" max="8" width="8" style="321" customWidth="1"/>
    <col min="9" max="9" width="23" style="324" customWidth="1"/>
    <col min="10" max="12" width="3.140625" style="321" customWidth="1"/>
    <col min="13" max="13" width="4" style="322" customWidth="1"/>
    <col min="14" max="14" width="3" style="323" customWidth="1"/>
    <col min="15" max="15" width="7.42578125" style="324" customWidth="1"/>
    <col min="16" max="16" width="22" style="324" customWidth="1"/>
    <col min="17" max="17" width="3.5703125" style="321" customWidth="1"/>
    <col min="18" max="18" width="3.28515625" style="321" customWidth="1"/>
    <col min="19" max="19" width="3.42578125" style="321" customWidth="1"/>
    <col min="20" max="20" width="4" style="322" customWidth="1"/>
    <col min="21" max="21" width="4" style="323" customWidth="1"/>
    <col min="22" max="16384" width="18.85546875" style="246"/>
  </cols>
  <sheetData>
    <row r="1" spans="1:21" s="245" customFormat="1" ht="18.95" customHeight="1" x14ac:dyDescent="0.2">
      <c r="A1" s="575" t="s">
        <v>109</v>
      </c>
      <c r="B1" s="576"/>
      <c r="C1" s="576"/>
      <c r="D1" s="576"/>
      <c r="E1" s="576"/>
      <c r="F1" s="576"/>
      <c r="G1" s="577"/>
      <c r="H1" s="578" t="s">
        <v>0</v>
      </c>
      <c r="I1" s="579"/>
      <c r="J1" s="394" t="s">
        <v>1</v>
      </c>
      <c r="K1" s="394" t="s">
        <v>2</v>
      </c>
      <c r="L1" s="394" t="s">
        <v>3</v>
      </c>
      <c r="M1" s="580" t="s">
        <v>4</v>
      </c>
      <c r="N1" s="580"/>
      <c r="O1" s="581" t="s">
        <v>0</v>
      </c>
      <c r="P1" s="581"/>
      <c r="Q1" s="244" t="s">
        <v>1</v>
      </c>
      <c r="R1" s="244" t="s">
        <v>2</v>
      </c>
      <c r="S1" s="244" t="s">
        <v>3</v>
      </c>
      <c r="T1" s="580" t="s">
        <v>4</v>
      </c>
      <c r="U1" s="580"/>
    </row>
    <row r="2" spans="1:21" ht="18.95" customHeight="1" x14ac:dyDescent="0.25">
      <c r="A2" s="552" t="s">
        <v>5</v>
      </c>
      <c r="B2" s="553"/>
      <c r="C2" s="553"/>
      <c r="D2" s="553"/>
      <c r="E2" s="553"/>
      <c r="F2" s="553"/>
      <c r="G2" s="554"/>
      <c r="H2" s="571" t="s">
        <v>257</v>
      </c>
      <c r="I2" s="572"/>
      <c r="J2" s="395">
        <f>J3+J16+Q3+Q10+Q15</f>
        <v>39</v>
      </c>
      <c r="K2" s="395">
        <f>K3+K16+R3+R10+R15</f>
        <v>24</v>
      </c>
      <c r="L2" s="395">
        <f>L3+L16+S3+S10+S15</f>
        <v>71</v>
      </c>
      <c r="M2" s="573" t="s">
        <v>7</v>
      </c>
      <c r="N2" s="573"/>
      <c r="O2" s="546"/>
      <c r="P2" s="574"/>
      <c r="Q2" s="574"/>
      <c r="R2" s="574"/>
      <c r="S2" s="574"/>
      <c r="T2" s="574"/>
      <c r="U2" s="547"/>
    </row>
    <row r="3" spans="1:21" ht="18.95" customHeight="1" x14ac:dyDescent="0.2">
      <c r="A3" s="552" t="s">
        <v>113</v>
      </c>
      <c r="B3" s="553"/>
      <c r="C3" s="553"/>
      <c r="D3" s="553"/>
      <c r="E3" s="553"/>
      <c r="F3" s="553"/>
      <c r="G3" s="554"/>
      <c r="H3" s="555" t="s">
        <v>8</v>
      </c>
      <c r="I3" s="556"/>
      <c r="J3" s="396">
        <f>SUM(J4:J15)</f>
        <v>13</v>
      </c>
      <c r="K3" s="396">
        <f>SUM(K4:K15)</f>
        <v>4</v>
      </c>
      <c r="L3" s="396">
        <f>SUM(L4:L15)</f>
        <v>15</v>
      </c>
      <c r="M3" s="248" t="s">
        <v>29</v>
      </c>
      <c r="N3" s="249" t="s">
        <v>30</v>
      </c>
      <c r="O3" s="310" t="s">
        <v>307</v>
      </c>
      <c r="P3" s="310"/>
      <c r="Q3" s="247">
        <f>SUM(Q4:Q9)</f>
        <v>0</v>
      </c>
      <c r="R3" s="247">
        <f>SUM(R4:R9)</f>
        <v>0</v>
      </c>
      <c r="S3" s="247">
        <f>SUM(S4:S9)</f>
        <v>12</v>
      </c>
      <c r="T3" s="248" t="s">
        <v>29</v>
      </c>
      <c r="U3" s="249" t="s">
        <v>30</v>
      </c>
    </row>
    <row r="4" spans="1:21" ht="18.95" customHeight="1" x14ac:dyDescent="0.25">
      <c r="A4" s="557" t="s">
        <v>53</v>
      </c>
      <c r="B4" s="558"/>
      <c r="C4" s="558"/>
      <c r="D4" s="558"/>
      <c r="E4" s="558"/>
      <c r="F4" s="558"/>
      <c r="G4" s="558"/>
      <c r="H4" s="251" t="s">
        <v>259</v>
      </c>
      <c r="I4" s="252" t="s">
        <v>260</v>
      </c>
      <c r="J4" s="235">
        <v>3</v>
      </c>
      <c r="K4" s="235">
        <v>0</v>
      </c>
      <c r="L4" s="235">
        <v>3</v>
      </c>
      <c r="M4" s="236" t="s">
        <v>50</v>
      </c>
      <c r="N4" s="253"/>
      <c r="O4" s="254" t="s">
        <v>278</v>
      </c>
      <c r="P4" s="255" t="s">
        <v>279</v>
      </c>
      <c r="Q4" s="235" t="s">
        <v>43</v>
      </c>
      <c r="R4" s="235" t="s">
        <v>43</v>
      </c>
      <c r="S4" s="256">
        <v>3</v>
      </c>
      <c r="T4" s="257"/>
      <c r="U4" s="258" t="s">
        <v>51</v>
      </c>
    </row>
    <row r="5" spans="1:21" ht="18.95" customHeight="1" x14ac:dyDescent="0.25">
      <c r="A5" s="259"/>
      <c r="B5" s="260"/>
      <c r="C5" s="260"/>
      <c r="D5" s="260"/>
      <c r="E5" s="260"/>
      <c r="F5" s="260"/>
      <c r="G5" s="260"/>
      <c r="H5" s="233" t="s">
        <v>41</v>
      </c>
      <c r="I5" s="234" t="s">
        <v>261</v>
      </c>
      <c r="J5" s="242">
        <v>3</v>
      </c>
      <c r="K5" s="242">
        <v>0</v>
      </c>
      <c r="L5" s="242">
        <v>3</v>
      </c>
      <c r="M5" s="236" t="s">
        <v>50</v>
      </c>
      <c r="N5" s="253"/>
      <c r="O5" s="254" t="s">
        <v>280</v>
      </c>
      <c r="P5" s="255" t="s">
        <v>281</v>
      </c>
      <c r="Q5" s="235" t="s">
        <v>43</v>
      </c>
      <c r="R5" s="235" t="s">
        <v>43</v>
      </c>
      <c r="S5" s="256">
        <v>3</v>
      </c>
      <c r="T5" s="257"/>
      <c r="U5" s="258" t="s">
        <v>51</v>
      </c>
    </row>
    <row r="6" spans="1:21" ht="18.95" customHeight="1" x14ac:dyDescent="0.25">
      <c r="A6" s="259"/>
      <c r="B6" s="260"/>
      <c r="C6" s="260"/>
      <c r="D6" s="260"/>
      <c r="E6" s="260"/>
      <c r="F6" s="260"/>
      <c r="G6" s="260"/>
      <c r="H6" s="261" t="s">
        <v>262</v>
      </c>
      <c r="I6" s="262" t="s">
        <v>263</v>
      </c>
      <c r="J6" s="242">
        <v>3</v>
      </c>
      <c r="K6" s="242">
        <v>0</v>
      </c>
      <c r="L6" s="242">
        <v>3</v>
      </c>
      <c r="M6" s="236" t="s">
        <v>49</v>
      </c>
      <c r="N6" s="253"/>
      <c r="O6" s="254" t="s">
        <v>282</v>
      </c>
      <c r="P6" s="255" t="s">
        <v>284</v>
      </c>
      <c r="Q6" s="235" t="s">
        <v>43</v>
      </c>
      <c r="R6" s="235" t="s">
        <v>43</v>
      </c>
      <c r="S6" s="256">
        <v>3</v>
      </c>
      <c r="T6" s="257"/>
      <c r="U6" s="258" t="s">
        <v>48</v>
      </c>
    </row>
    <row r="7" spans="1:21" ht="18.95" customHeight="1" x14ac:dyDescent="0.25">
      <c r="A7" s="557" t="s">
        <v>31</v>
      </c>
      <c r="B7" s="558"/>
      <c r="C7" s="558"/>
      <c r="D7" s="558"/>
      <c r="E7" s="558"/>
      <c r="F7" s="558"/>
      <c r="G7" s="558"/>
      <c r="H7" s="338" t="s">
        <v>44</v>
      </c>
      <c r="I7" s="339" t="s">
        <v>45</v>
      </c>
      <c r="J7" s="251">
        <v>2</v>
      </c>
      <c r="K7" s="242">
        <v>2</v>
      </c>
      <c r="L7" s="242">
        <v>3</v>
      </c>
      <c r="M7" s="236" t="s">
        <v>49</v>
      </c>
      <c r="N7" s="237"/>
      <c r="O7" s="254" t="s">
        <v>283</v>
      </c>
      <c r="P7" s="255" t="s">
        <v>285</v>
      </c>
      <c r="Q7" s="235" t="s">
        <v>43</v>
      </c>
      <c r="R7" s="235" t="s">
        <v>43</v>
      </c>
      <c r="S7" s="256">
        <v>3</v>
      </c>
      <c r="T7" s="257"/>
      <c r="U7" s="258" t="s">
        <v>48</v>
      </c>
    </row>
    <row r="8" spans="1:21" ht="18.95" customHeight="1" x14ac:dyDescent="0.25">
      <c r="A8" s="559" t="s">
        <v>9</v>
      </c>
      <c r="B8" s="560"/>
      <c r="C8" s="560"/>
      <c r="D8" s="560"/>
      <c r="E8" s="560"/>
      <c r="F8" s="560"/>
      <c r="G8" s="560"/>
      <c r="H8" s="240" t="s">
        <v>264</v>
      </c>
      <c r="I8" s="241" t="s">
        <v>265</v>
      </c>
      <c r="J8" s="242">
        <v>2</v>
      </c>
      <c r="K8" s="242">
        <v>2</v>
      </c>
      <c r="L8" s="242">
        <v>3</v>
      </c>
      <c r="M8" s="243" t="s">
        <v>49</v>
      </c>
      <c r="N8" s="237"/>
      <c r="O8" s="254"/>
      <c r="P8" s="255"/>
      <c r="Q8" s="235"/>
      <c r="R8" s="235"/>
      <c r="S8" s="256"/>
      <c r="T8" s="263"/>
      <c r="U8" s="258"/>
    </row>
    <row r="9" spans="1:21" ht="17.25" customHeight="1" x14ac:dyDescent="0.25">
      <c r="A9" s="561" t="s">
        <v>10</v>
      </c>
      <c r="B9" s="562"/>
      <c r="C9" s="562"/>
      <c r="D9" s="563">
        <v>83</v>
      </c>
      <c r="E9" s="563"/>
      <c r="F9" s="564" t="s">
        <v>11</v>
      </c>
      <c r="G9" s="564"/>
      <c r="H9" s="242"/>
      <c r="I9" s="264"/>
      <c r="J9" s="242"/>
      <c r="K9" s="242"/>
      <c r="L9" s="242"/>
      <c r="M9" s="243"/>
      <c r="N9" s="237"/>
      <c r="O9" s="254"/>
      <c r="P9" s="255"/>
      <c r="Q9" s="235"/>
      <c r="R9" s="235"/>
      <c r="S9" s="265"/>
      <c r="T9" s="257"/>
      <c r="U9" s="258"/>
    </row>
    <row r="10" spans="1:21" ht="18.95" customHeight="1" x14ac:dyDescent="0.2">
      <c r="A10" s="565" t="s">
        <v>0</v>
      </c>
      <c r="B10" s="565"/>
      <c r="C10" s="266" t="s">
        <v>1</v>
      </c>
      <c r="D10" s="266" t="s">
        <v>2</v>
      </c>
      <c r="E10" s="266" t="s">
        <v>3</v>
      </c>
      <c r="F10" s="566" t="s">
        <v>4</v>
      </c>
      <c r="G10" s="566"/>
      <c r="H10" s="242"/>
      <c r="I10" s="267"/>
      <c r="J10" s="242"/>
      <c r="K10" s="242"/>
      <c r="L10" s="242"/>
      <c r="M10" s="243"/>
      <c r="N10" s="243"/>
      <c r="O10" s="250" t="s">
        <v>12</v>
      </c>
      <c r="P10" s="250"/>
      <c r="Q10" s="247">
        <f>SUM(Q11:Q12)</f>
        <v>0</v>
      </c>
      <c r="R10" s="247">
        <f t="shared" ref="R10:S10" si="0">SUM(R11:R12)</f>
        <v>0</v>
      </c>
      <c r="S10" s="247">
        <f t="shared" si="0"/>
        <v>4</v>
      </c>
      <c r="T10" s="248" t="s">
        <v>29</v>
      </c>
      <c r="U10" s="249" t="s">
        <v>30</v>
      </c>
    </row>
    <row r="11" spans="1:21" ht="15.95" customHeight="1" x14ac:dyDescent="0.25">
      <c r="A11" s="567" t="s">
        <v>13</v>
      </c>
      <c r="B11" s="567"/>
      <c r="C11" s="268">
        <f>C12+C18+C24</f>
        <v>21</v>
      </c>
      <c r="D11" s="268">
        <f>D12+D18+D24</f>
        <v>2</v>
      </c>
      <c r="E11" s="268">
        <f>E12+E18+E24</f>
        <v>21</v>
      </c>
      <c r="F11" s="568" t="s">
        <v>7</v>
      </c>
      <c r="G11" s="569"/>
      <c r="H11" s="242"/>
      <c r="I11" s="267"/>
      <c r="J11" s="242"/>
      <c r="K11" s="242"/>
      <c r="L11" s="242"/>
      <c r="M11" s="243"/>
      <c r="N11" s="237"/>
      <c r="O11" s="269" t="s">
        <v>292</v>
      </c>
      <c r="P11" s="270" t="s">
        <v>87</v>
      </c>
      <c r="Q11" s="235" t="s">
        <v>43</v>
      </c>
      <c r="R11" s="235" t="s">
        <v>43</v>
      </c>
      <c r="S11" s="256">
        <v>2</v>
      </c>
      <c r="T11" s="243"/>
      <c r="U11" s="258" t="s">
        <v>51</v>
      </c>
    </row>
    <row r="12" spans="1:21" ht="15.95" customHeight="1" x14ac:dyDescent="0.25">
      <c r="A12" s="570" t="s">
        <v>245</v>
      </c>
      <c r="B12" s="570"/>
      <c r="C12" s="247">
        <f>SUM(C14:C17)</f>
        <v>9</v>
      </c>
      <c r="D12" s="247">
        <f>SUM(D14:D17)</f>
        <v>0</v>
      </c>
      <c r="E12" s="247">
        <f>SUM(E14:E17)</f>
        <v>9</v>
      </c>
      <c r="F12" s="248" t="s">
        <v>29</v>
      </c>
      <c r="G12" s="249" t="s">
        <v>30</v>
      </c>
      <c r="H12" s="242"/>
      <c r="I12" s="267"/>
      <c r="J12" s="242"/>
      <c r="K12" s="242"/>
      <c r="L12" s="242"/>
      <c r="M12" s="243"/>
      <c r="N12" s="243"/>
      <c r="O12" s="269" t="s">
        <v>293</v>
      </c>
      <c r="P12" s="270" t="s">
        <v>92</v>
      </c>
      <c r="Q12" s="235" t="s">
        <v>43</v>
      </c>
      <c r="R12" s="235" t="s">
        <v>43</v>
      </c>
      <c r="S12" s="235">
        <v>2</v>
      </c>
      <c r="T12" s="243"/>
      <c r="U12" s="258" t="s">
        <v>48</v>
      </c>
    </row>
    <row r="13" spans="1:21" ht="15.95" customHeight="1" x14ac:dyDescent="0.2">
      <c r="A13" s="545" t="s">
        <v>246</v>
      </c>
      <c r="B13" s="545"/>
      <c r="C13" s="271"/>
      <c r="D13" s="271"/>
      <c r="E13" s="271"/>
      <c r="F13" s="272"/>
      <c r="G13" s="273"/>
      <c r="H13" s="242"/>
      <c r="I13" s="267"/>
      <c r="J13" s="242"/>
      <c r="K13" s="242"/>
      <c r="L13" s="242"/>
      <c r="M13" s="243"/>
      <c r="N13" s="243"/>
      <c r="O13" s="267"/>
      <c r="P13" s="274"/>
      <c r="Q13" s="235"/>
      <c r="R13" s="235"/>
      <c r="S13" s="275"/>
      <c r="T13" s="243"/>
      <c r="U13" s="243"/>
    </row>
    <row r="14" spans="1:21" ht="15.95" customHeight="1" x14ac:dyDescent="0.2">
      <c r="A14" s="226" t="s">
        <v>32</v>
      </c>
      <c r="B14" s="227" t="s">
        <v>238</v>
      </c>
      <c r="C14" s="242">
        <v>3</v>
      </c>
      <c r="D14" s="242">
        <v>0</v>
      </c>
      <c r="E14" s="242">
        <v>3</v>
      </c>
      <c r="F14" s="236" t="s">
        <v>50</v>
      </c>
      <c r="G14" s="231"/>
      <c r="H14" s="242"/>
      <c r="I14" s="267"/>
      <c r="J14" s="242"/>
      <c r="K14" s="242"/>
      <c r="L14" s="242"/>
      <c r="M14" s="243"/>
      <c r="N14" s="243"/>
      <c r="O14" s="267"/>
      <c r="P14" s="274"/>
      <c r="Q14" s="242"/>
      <c r="R14" s="242"/>
      <c r="S14" s="242"/>
      <c r="T14" s="243"/>
      <c r="U14" s="243"/>
    </row>
    <row r="15" spans="1:21" ht="15.95" customHeight="1" x14ac:dyDescent="0.2">
      <c r="A15" s="544" t="s">
        <v>133</v>
      </c>
      <c r="B15" s="544"/>
      <c r="C15" s="276"/>
      <c r="D15" s="276"/>
      <c r="E15" s="276"/>
      <c r="F15" s="277"/>
      <c r="G15" s="277"/>
      <c r="H15" s="242"/>
      <c r="I15" s="267"/>
      <c r="J15" s="242"/>
      <c r="K15" s="242"/>
      <c r="L15" s="242"/>
      <c r="M15" s="243"/>
      <c r="N15" s="243"/>
      <c r="O15" s="250" t="s">
        <v>14</v>
      </c>
      <c r="P15" s="250"/>
      <c r="Q15" s="247">
        <f>SUM(Q16:Q17)</f>
        <v>0</v>
      </c>
      <c r="R15" s="247">
        <f t="shared" ref="R15:S15" si="1">SUM(R16:R17)</f>
        <v>0</v>
      </c>
      <c r="S15" s="247">
        <f t="shared" si="1"/>
        <v>4</v>
      </c>
      <c r="T15" s="248" t="s">
        <v>29</v>
      </c>
      <c r="U15" s="249" t="s">
        <v>30</v>
      </c>
    </row>
    <row r="16" spans="1:21" ht="15.95" customHeight="1" x14ac:dyDescent="0.25">
      <c r="A16" s="233" t="s">
        <v>239</v>
      </c>
      <c r="B16" s="234" t="s">
        <v>240</v>
      </c>
      <c r="C16" s="242">
        <v>3</v>
      </c>
      <c r="D16" s="242">
        <v>0</v>
      </c>
      <c r="E16" s="242">
        <v>3</v>
      </c>
      <c r="F16" s="236" t="s">
        <v>50</v>
      </c>
      <c r="G16" s="243"/>
      <c r="H16" s="250" t="s">
        <v>81</v>
      </c>
      <c r="I16" s="250"/>
      <c r="J16" s="247">
        <f>SUM(J17:J30)</f>
        <v>26</v>
      </c>
      <c r="K16" s="247">
        <f>SUM(K17:K30)</f>
        <v>20</v>
      </c>
      <c r="L16" s="247">
        <f>SUM(L17:L30)</f>
        <v>36</v>
      </c>
      <c r="M16" s="248" t="s">
        <v>29</v>
      </c>
      <c r="N16" s="278" t="s">
        <v>30</v>
      </c>
      <c r="O16" s="279" t="s">
        <v>294</v>
      </c>
      <c r="P16" s="280" t="s">
        <v>47</v>
      </c>
      <c r="Q16" s="235" t="s">
        <v>43</v>
      </c>
      <c r="R16" s="235" t="s">
        <v>43</v>
      </c>
      <c r="S16" s="235">
        <v>4</v>
      </c>
      <c r="T16" s="236" t="s">
        <v>49</v>
      </c>
      <c r="U16" s="236"/>
    </row>
    <row r="17" spans="1:21" ht="15.95" customHeight="1" x14ac:dyDescent="0.25">
      <c r="A17" s="233" t="s">
        <v>241</v>
      </c>
      <c r="B17" s="234" t="s">
        <v>242</v>
      </c>
      <c r="C17" s="235">
        <v>3</v>
      </c>
      <c r="D17" s="235">
        <v>0</v>
      </c>
      <c r="E17" s="235">
        <v>3</v>
      </c>
      <c r="F17" s="236" t="s">
        <v>49</v>
      </c>
      <c r="G17" s="237"/>
      <c r="H17" s="281" t="s">
        <v>266</v>
      </c>
      <c r="I17" s="282" t="s">
        <v>267</v>
      </c>
      <c r="J17" s="281">
        <v>2</v>
      </c>
      <c r="K17" s="235">
        <v>2</v>
      </c>
      <c r="L17" s="235">
        <v>3</v>
      </c>
      <c r="M17" s="236" t="s">
        <v>50</v>
      </c>
      <c r="N17" s="243"/>
      <c r="O17" s="235"/>
      <c r="P17" s="283"/>
      <c r="Q17" s="235"/>
      <c r="R17" s="235"/>
      <c r="S17" s="235"/>
      <c r="T17" s="243"/>
      <c r="U17" s="284"/>
    </row>
    <row r="18" spans="1:21" ht="15.95" customHeight="1" x14ac:dyDescent="0.25">
      <c r="A18" s="250" t="s">
        <v>247</v>
      </c>
      <c r="B18" s="250"/>
      <c r="C18" s="247">
        <f>SUM(C19:C22)</f>
        <v>5</v>
      </c>
      <c r="D18" s="247">
        <f>SUM(D19:D22)</f>
        <v>2</v>
      </c>
      <c r="E18" s="247">
        <f>SUM(E19:E22)</f>
        <v>6</v>
      </c>
      <c r="F18" s="248" t="s">
        <v>29</v>
      </c>
      <c r="G18" s="278" t="s">
        <v>30</v>
      </c>
      <c r="H18" s="285" t="s">
        <v>268</v>
      </c>
      <c r="I18" s="286" t="s">
        <v>269</v>
      </c>
      <c r="J18" s="251">
        <v>2</v>
      </c>
      <c r="K18" s="235">
        <v>2</v>
      </c>
      <c r="L18" s="235">
        <v>3</v>
      </c>
      <c r="M18" s="236" t="s">
        <v>50</v>
      </c>
      <c r="N18" s="253"/>
      <c r="O18" s="84" t="s">
        <v>15</v>
      </c>
      <c r="P18" s="84"/>
      <c r="Q18" s="85">
        <f>SUM(Q19:Q24)</f>
        <v>6</v>
      </c>
      <c r="R18" s="85">
        <v>0</v>
      </c>
      <c r="S18" s="85">
        <f t="shared" ref="S18" si="2">SUM(S19:S24)</f>
        <v>6</v>
      </c>
      <c r="T18" s="86" t="s">
        <v>29</v>
      </c>
      <c r="U18" s="86" t="s">
        <v>30</v>
      </c>
    </row>
    <row r="19" spans="1:21" ht="15.95" customHeight="1" x14ac:dyDescent="0.25">
      <c r="A19" s="288" t="s">
        <v>16</v>
      </c>
      <c r="B19" s="288"/>
      <c r="C19" s="289"/>
      <c r="D19" s="289"/>
      <c r="E19" s="289"/>
      <c r="F19" s="272"/>
      <c r="G19" s="290"/>
      <c r="H19" s="291" t="s">
        <v>270</v>
      </c>
      <c r="I19" s="292" t="s">
        <v>271</v>
      </c>
      <c r="J19" s="281">
        <v>2</v>
      </c>
      <c r="K19" s="242">
        <v>2</v>
      </c>
      <c r="L19" s="242">
        <v>3</v>
      </c>
      <c r="M19" s="236" t="s">
        <v>50</v>
      </c>
      <c r="N19" s="237"/>
      <c r="O19" s="293" t="s">
        <v>301</v>
      </c>
      <c r="P19" s="294" t="s">
        <v>302</v>
      </c>
      <c r="Q19" s="293">
        <v>3</v>
      </c>
      <c r="R19" s="287">
        <v>0</v>
      </c>
      <c r="S19" s="287">
        <v>3</v>
      </c>
      <c r="T19" s="236"/>
      <c r="U19" s="236" t="s">
        <v>51</v>
      </c>
    </row>
    <row r="20" spans="1:21" ht="15.95" customHeight="1" x14ac:dyDescent="0.25">
      <c r="A20" s="233" t="s">
        <v>243</v>
      </c>
      <c r="B20" s="234" t="s">
        <v>244</v>
      </c>
      <c r="C20" s="242">
        <v>2</v>
      </c>
      <c r="D20" s="242">
        <v>2</v>
      </c>
      <c r="E20" s="242">
        <v>3</v>
      </c>
      <c r="F20" s="236" t="s">
        <v>50</v>
      </c>
      <c r="G20" s="237"/>
      <c r="H20" s="291" t="s">
        <v>272</v>
      </c>
      <c r="I20" s="292" t="s">
        <v>273</v>
      </c>
      <c r="J20" s="281">
        <v>2</v>
      </c>
      <c r="K20" s="235">
        <v>2</v>
      </c>
      <c r="L20" s="235">
        <v>3</v>
      </c>
      <c r="M20" s="236" t="s">
        <v>49</v>
      </c>
      <c r="N20" s="237"/>
      <c r="O20" s="392" t="s">
        <v>303</v>
      </c>
      <c r="P20" s="296" t="s">
        <v>304</v>
      </c>
      <c r="Q20" s="297">
        <v>1</v>
      </c>
      <c r="R20" s="257">
        <v>0</v>
      </c>
      <c r="S20" s="257">
        <v>1</v>
      </c>
      <c r="T20" s="258" t="s">
        <v>49</v>
      </c>
      <c r="U20" s="258"/>
    </row>
    <row r="21" spans="1:21" ht="15.95" customHeight="1" x14ac:dyDescent="0.2">
      <c r="A21" s="288" t="s">
        <v>17</v>
      </c>
      <c r="B21" s="288"/>
      <c r="C21" s="289"/>
      <c r="D21" s="289"/>
      <c r="E21" s="289"/>
      <c r="F21" s="298"/>
      <c r="G21" s="299"/>
      <c r="H21" s="388" t="s">
        <v>274</v>
      </c>
      <c r="I21" s="388" t="s">
        <v>275</v>
      </c>
      <c r="J21" s="235">
        <v>2</v>
      </c>
      <c r="K21" s="235">
        <v>2</v>
      </c>
      <c r="L21" s="235">
        <v>3</v>
      </c>
      <c r="M21" s="284" t="s">
        <v>49</v>
      </c>
      <c r="N21" s="243"/>
      <c r="O21" s="300" t="s">
        <v>305</v>
      </c>
      <c r="P21" s="393" t="s">
        <v>306</v>
      </c>
      <c r="Q21" s="235">
        <v>2</v>
      </c>
      <c r="R21" s="235">
        <v>0</v>
      </c>
      <c r="S21" s="235">
        <v>2</v>
      </c>
      <c r="T21" s="243" t="s">
        <v>49</v>
      </c>
      <c r="U21" s="243"/>
    </row>
    <row r="22" spans="1:21" ht="15.95" customHeight="1" x14ac:dyDescent="0.25">
      <c r="A22" s="240" t="s">
        <v>249</v>
      </c>
      <c r="B22" s="301" t="s">
        <v>250</v>
      </c>
      <c r="C22" s="242">
        <v>3</v>
      </c>
      <c r="D22" s="242">
        <v>0</v>
      </c>
      <c r="E22" s="242">
        <v>3</v>
      </c>
      <c r="F22" s="236" t="s">
        <v>49</v>
      </c>
      <c r="G22" s="237"/>
      <c r="H22" s="302" t="s">
        <v>276</v>
      </c>
      <c r="I22" s="303" t="s">
        <v>277</v>
      </c>
      <c r="J22" s="302">
        <v>2</v>
      </c>
      <c r="K22" s="235">
        <v>2</v>
      </c>
      <c r="L22" s="235">
        <v>3</v>
      </c>
      <c r="M22" s="284" t="s">
        <v>49</v>
      </c>
      <c r="N22" s="243"/>
      <c r="O22" s="391" t="s">
        <v>213</v>
      </c>
      <c r="P22" s="391"/>
      <c r="Q22" s="304">
        <f>SUM(Q24:Q28)</f>
        <v>0</v>
      </c>
      <c r="R22" s="304">
        <f t="shared" ref="R22:S22" si="3">SUM(R24:R28)</f>
        <v>6</v>
      </c>
      <c r="S22" s="304">
        <f t="shared" si="3"/>
        <v>0</v>
      </c>
      <c r="T22" s="305" t="s">
        <v>29</v>
      </c>
      <c r="U22" s="305" t="s">
        <v>30</v>
      </c>
    </row>
    <row r="23" spans="1:21" ht="15.95" customHeight="1" x14ac:dyDescent="0.25">
      <c r="A23" s="306"/>
      <c r="B23" s="307"/>
      <c r="C23" s="242"/>
      <c r="D23" s="242"/>
      <c r="E23" s="242"/>
      <c r="F23" s="236"/>
      <c r="G23" s="237"/>
      <c r="H23" s="308"/>
      <c r="I23" s="309"/>
      <c r="J23" s="308"/>
      <c r="K23" s="235"/>
      <c r="L23" s="235"/>
      <c r="M23" s="236"/>
      <c r="N23" s="258"/>
      <c r="O23" s="269" t="s">
        <v>18</v>
      </c>
      <c r="P23" s="270" t="s">
        <v>295</v>
      </c>
      <c r="Q23" s="242">
        <v>0</v>
      </c>
      <c r="R23" s="242">
        <v>2</v>
      </c>
      <c r="S23" s="242">
        <v>0</v>
      </c>
      <c r="T23" s="236" t="s">
        <v>50</v>
      </c>
      <c r="U23" s="236"/>
    </row>
    <row r="24" spans="1:21" ht="15.95" customHeight="1" x14ac:dyDescent="0.25">
      <c r="A24" s="310" t="s">
        <v>248</v>
      </c>
      <c r="B24" s="250"/>
      <c r="C24" s="247">
        <f>SUM(C25:C30)</f>
        <v>7</v>
      </c>
      <c r="D24" s="247">
        <f t="shared" ref="D24:E24" si="4">SUM(D25:D30)</f>
        <v>0</v>
      </c>
      <c r="E24" s="247">
        <f t="shared" si="4"/>
        <v>6</v>
      </c>
      <c r="F24" s="248" t="s">
        <v>29</v>
      </c>
      <c r="G24" s="278" t="s">
        <v>30</v>
      </c>
      <c r="H24" s="250" t="s">
        <v>258</v>
      </c>
      <c r="I24" s="250"/>
      <c r="J24" s="247">
        <f t="shared" ref="J24:L24" si="5">SUM(J25:J30)</f>
        <v>7</v>
      </c>
      <c r="K24" s="247">
        <f t="shared" si="5"/>
        <v>4</v>
      </c>
      <c r="L24" s="247">
        <f t="shared" si="5"/>
        <v>9</v>
      </c>
      <c r="M24" s="248" t="s">
        <v>29</v>
      </c>
      <c r="N24" s="249" t="s">
        <v>30</v>
      </c>
      <c r="O24" s="269" t="s">
        <v>296</v>
      </c>
      <c r="P24" s="270" t="s">
        <v>20</v>
      </c>
      <c r="Q24" s="242">
        <v>0</v>
      </c>
      <c r="R24" s="242">
        <v>2</v>
      </c>
      <c r="S24" s="242">
        <v>0</v>
      </c>
      <c r="T24" s="236"/>
      <c r="U24" s="236" t="s">
        <v>51</v>
      </c>
    </row>
    <row r="25" spans="1:21" ht="15.95" customHeight="1" x14ac:dyDescent="0.25">
      <c r="A25" s="545" t="s">
        <v>19</v>
      </c>
      <c r="B25" s="545"/>
      <c r="C25" s="289"/>
      <c r="D25" s="289"/>
      <c r="E25" s="289"/>
      <c r="F25" s="272"/>
      <c r="G25" s="290"/>
      <c r="H25" s="388" t="s">
        <v>286</v>
      </c>
      <c r="I25" s="388" t="s">
        <v>287</v>
      </c>
      <c r="J25" s="235">
        <v>2</v>
      </c>
      <c r="K25" s="235">
        <v>2</v>
      </c>
      <c r="L25" s="235">
        <v>3</v>
      </c>
      <c r="M25" s="243" t="s">
        <v>50</v>
      </c>
      <c r="N25" s="263"/>
      <c r="O25" s="269" t="s">
        <v>297</v>
      </c>
      <c r="P25" s="270" t="s">
        <v>298</v>
      </c>
      <c r="Q25" s="242">
        <v>0</v>
      </c>
      <c r="R25" s="242">
        <v>2</v>
      </c>
      <c r="S25" s="242">
        <v>0</v>
      </c>
      <c r="T25" s="236"/>
      <c r="U25" s="236" t="s">
        <v>48</v>
      </c>
    </row>
    <row r="26" spans="1:21" ht="15.95" customHeight="1" x14ac:dyDescent="0.25">
      <c r="A26" s="240" t="s">
        <v>255</v>
      </c>
      <c r="B26" s="241" t="s">
        <v>256</v>
      </c>
      <c r="C26" s="242">
        <v>3</v>
      </c>
      <c r="D26" s="242">
        <v>0</v>
      </c>
      <c r="E26" s="242">
        <v>3</v>
      </c>
      <c r="F26" s="236" t="s">
        <v>49</v>
      </c>
      <c r="G26" s="237"/>
      <c r="H26" s="388" t="s">
        <v>288</v>
      </c>
      <c r="I26" s="388" t="s">
        <v>289</v>
      </c>
      <c r="J26" s="235">
        <v>3</v>
      </c>
      <c r="K26" s="235">
        <v>0</v>
      </c>
      <c r="L26" s="235">
        <v>3</v>
      </c>
      <c r="M26" s="243" t="s">
        <v>50</v>
      </c>
      <c r="N26" s="263"/>
      <c r="O26" s="269" t="s">
        <v>299</v>
      </c>
      <c r="P26" s="270" t="s">
        <v>300</v>
      </c>
      <c r="Q26" s="242">
        <v>0</v>
      </c>
      <c r="R26" s="242">
        <v>2</v>
      </c>
      <c r="S26" s="242">
        <v>0</v>
      </c>
      <c r="T26" s="236" t="s">
        <v>49</v>
      </c>
      <c r="U26" s="236"/>
    </row>
    <row r="27" spans="1:21" ht="15.95" customHeight="1" x14ac:dyDescent="0.25">
      <c r="A27" s="311"/>
      <c r="B27" s="280"/>
      <c r="C27" s="242"/>
      <c r="D27" s="242"/>
      <c r="E27" s="242"/>
      <c r="F27" s="236"/>
      <c r="G27" s="237"/>
      <c r="H27" s="389" t="s">
        <v>290</v>
      </c>
      <c r="I27" s="390" t="s">
        <v>291</v>
      </c>
      <c r="J27" s="235">
        <v>2</v>
      </c>
      <c r="K27" s="235">
        <v>2</v>
      </c>
      <c r="L27" s="235">
        <v>3</v>
      </c>
      <c r="M27" s="243" t="s">
        <v>49</v>
      </c>
      <c r="N27" s="243"/>
      <c r="O27" s="269"/>
      <c r="P27" s="270"/>
      <c r="Q27" s="242"/>
      <c r="R27" s="242"/>
      <c r="S27" s="242"/>
      <c r="T27" s="284"/>
      <c r="U27" s="236"/>
    </row>
    <row r="28" spans="1:21" ht="15.95" customHeight="1" x14ac:dyDescent="0.25">
      <c r="A28" s="288" t="s">
        <v>21</v>
      </c>
      <c r="B28" s="288"/>
      <c r="C28" s="289"/>
      <c r="D28" s="289"/>
      <c r="E28" s="289"/>
      <c r="F28" s="272"/>
      <c r="G28" s="272"/>
      <c r="H28" s="242"/>
      <c r="I28" s="267"/>
      <c r="J28" s="242"/>
      <c r="K28" s="242"/>
      <c r="L28" s="242"/>
      <c r="M28" s="258"/>
      <c r="N28" s="258"/>
      <c r="O28" s="269"/>
      <c r="P28" s="270"/>
      <c r="Q28" s="242"/>
      <c r="R28" s="242"/>
      <c r="S28" s="242"/>
      <c r="T28" s="236"/>
      <c r="U28" s="236"/>
    </row>
    <row r="29" spans="1:21" ht="15.95" customHeight="1" x14ac:dyDescent="0.25">
      <c r="A29" s="261" t="s">
        <v>251</v>
      </c>
      <c r="B29" s="262" t="s">
        <v>252</v>
      </c>
      <c r="C29" s="233">
        <v>2</v>
      </c>
      <c r="D29" s="242">
        <v>0</v>
      </c>
      <c r="E29" s="242">
        <v>1</v>
      </c>
      <c r="F29" s="236" t="s">
        <v>50</v>
      </c>
      <c r="G29" s="312"/>
      <c r="H29" s="242"/>
      <c r="I29" s="267"/>
      <c r="J29" s="242"/>
      <c r="K29" s="242"/>
      <c r="L29" s="242"/>
      <c r="M29" s="258"/>
      <c r="N29" s="258"/>
      <c r="O29" s="546" t="s">
        <v>22</v>
      </c>
      <c r="P29" s="547"/>
      <c r="Q29" s="313">
        <f>SUM(C12+C18+C24+J3+J16+Q3+Q10+Q15++Q22)</f>
        <v>60</v>
      </c>
      <c r="R29" s="313">
        <f>D11+K2+R22</f>
        <v>32</v>
      </c>
      <c r="S29" s="313">
        <f>E11+L2+S22</f>
        <v>92</v>
      </c>
      <c r="T29" s="314"/>
      <c r="U29" s="314"/>
    </row>
    <row r="30" spans="1:21" ht="15.95" customHeight="1" x14ac:dyDescent="0.25">
      <c r="A30" s="279" t="s">
        <v>253</v>
      </c>
      <c r="B30" s="241" t="s">
        <v>254</v>
      </c>
      <c r="C30" s="242">
        <v>2</v>
      </c>
      <c r="D30" s="242">
        <v>0</v>
      </c>
      <c r="E30" s="242">
        <v>2</v>
      </c>
      <c r="F30" s="236" t="s">
        <v>49</v>
      </c>
      <c r="G30" s="284"/>
      <c r="H30" s="242"/>
      <c r="I30" s="267"/>
      <c r="J30" s="242"/>
      <c r="K30" s="242"/>
      <c r="L30" s="242"/>
      <c r="M30" s="258"/>
      <c r="N30" s="258"/>
      <c r="O30" s="548" t="s">
        <v>23</v>
      </c>
      <c r="P30" s="549"/>
      <c r="Q30" s="550">
        <v>92</v>
      </c>
      <c r="R30" s="551"/>
      <c r="S30" s="549"/>
      <c r="T30" s="548" t="s">
        <v>52</v>
      </c>
      <c r="U30" s="549"/>
    </row>
    <row r="31" spans="1:21" ht="18.95" customHeight="1" x14ac:dyDescent="0.3">
      <c r="A31" s="315"/>
      <c r="B31" s="316"/>
      <c r="C31" s="317"/>
      <c r="D31" s="317"/>
      <c r="E31" s="317"/>
      <c r="F31" s="318"/>
      <c r="G31" s="318"/>
      <c r="H31" s="319"/>
      <c r="I31" s="320"/>
      <c r="P31" s="321" t="s">
        <v>24</v>
      </c>
      <c r="Q31" s="542">
        <v>69</v>
      </c>
      <c r="R31" s="543"/>
      <c r="S31" s="543" t="s">
        <v>25</v>
      </c>
      <c r="T31" s="543"/>
      <c r="U31" s="325"/>
    </row>
    <row r="32" spans="1:21" s="323" customFormat="1" ht="18.95" customHeight="1" x14ac:dyDescent="0.2">
      <c r="A32" s="326"/>
      <c r="B32" s="327"/>
      <c r="C32" s="326"/>
      <c r="D32" s="326"/>
      <c r="E32" s="326"/>
      <c r="F32" s="318"/>
      <c r="G32" s="318"/>
      <c r="H32" s="319"/>
      <c r="I32" s="324"/>
      <c r="J32" s="321"/>
      <c r="K32" s="321"/>
      <c r="L32" s="321"/>
      <c r="M32" s="322"/>
      <c r="O32" s="324"/>
      <c r="P32" s="321" t="s">
        <v>26</v>
      </c>
      <c r="Q32" s="542">
        <v>34.5</v>
      </c>
      <c r="R32" s="542"/>
      <c r="S32" s="543" t="s">
        <v>25</v>
      </c>
      <c r="T32" s="543"/>
      <c r="U32" s="325"/>
    </row>
    <row r="77" spans="6:21" s="324" customFormat="1" ht="18.95" customHeight="1" x14ac:dyDescent="0.2">
      <c r="F77" s="323"/>
      <c r="G77" s="323"/>
      <c r="I77" s="324" t="s">
        <v>27</v>
      </c>
      <c r="J77" s="321" t="s">
        <v>20</v>
      </c>
      <c r="K77" s="321"/>
      <c r="M77" s="323"/>
      <c r="N77" s="323"/>
      <c r="T77" s="322"/>
      <c r="U77" s="323"/>
    </row>
  </sheetData>
  <mergeCells count="33">
    <mergeCell ref="A2:G2"/>
    <mergeCell ref="H2:I2"/>
    <mergeCell ref="M2:N2"/>
    <mergeCell ref="O2:U2"/>
    <mergeCell ref="A1:G1"/>
    <mergeCell ref="H1:I1"/>
    <mergeCell ref="M1:N1"/>
    <mergeCell ref="O1:P1"/>
    <mergeCell ref="T1:U1"/>
    <mergeCell ref="A13:B13"/>
    <mergeCell ref="A3:G3"/>
    <mergeCell ref="H3:I3"/>
    <mergeCell ref="A4:G4"/>
    <mergeCell ref="A7:G7"/>
    <mergeCell ref="A8:G8"/>
    <mergeCell ref="A9:C9"/>
    <mergeCell ref="D9:E9"/>
    <mergeCell ref="F9:G9"/>
    <mergeCell ref="A10:B10"/>
    <mergeCell ref="F10:G10"/>
    <mergeCell ref="A11:B11"/>
    <mergeCell ref="F11:G11"/>
    <mergeCell ref="A12:B12"/>
    <mergeCell ref="Q31:R31"/>
    <mergeCell ref="S31:T31"/>
    <mergeCell ref="Q32:R32"/>
    <mergeCell ref="S32:T32"/>
    <mergeCell ref="A15:B15"/>
    <mergeCell ref="A25:B25"/>
    <mergeCell ref="O29:P29"/>
    <mergeCell ref="O30:P30"/>
    <mergeCell ref="Q30:S30"/>
    <mergeCell ref="T30:U30"/>
  </mergeCells>
  <printOptions verticalCentered="1"/>
  <pageMargins left="0.23" right="0.15748031496062992" top="0.35433070866141736" bottom="0.27559055118110237" header="0.35433070866141736" footer="0.27559055118110237"/>
  <pageSetup paperSize="9" scale="95" orientation="landscape" horizontalDpi="4294967293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U77"/>
  <sheetViews>
    <sheetView tabSelected="1" showWhiteSpace="0" view="pageBreakPreview" topLeftCell="A22" zoomScale="117" zoomScaleNormal="100" zoomScaleSheetLayoutView="117" workbookViewId="0">
      <selection activeCell="K32" sqref="K32"/>
    </sheetView>
  </sheetViews>
  <sheetFormatPr defaultColWidth="18.85546875" defaultRowHeight="18.95" customHeight="1" x14ac:dyDescent="0.2"/>
  <cols>
    <col min="1" max="1" width="8.42578125" style="321" customWidth="1"/>
    <col min="2" max="2" width="28.5703125" style="324" customWidth="1"/>
    <col min="3" max="4" width="3" style="321" customWidth="1"/>
    <col min="5" max="5" width="2.85546875" style="321" customWidth="1"/>
    <col min="6" max="6" width="3.42578125" style="328" customWidth="1"/>
    <col min="7" max="7" width="3.85546875" style="323" customWidth="1"/>
    <col min="8" max="8" width="8" style="321" customWidth="1"/>
    <col min="9" max="9" width="23" style="324" customWidth="1"/>
    <col min="10" max="11" width="4" style="321" customWidth="1"/>
    <col min="12" max="12" width="3.140625" style="321" customWidth="1"/>
    <col min="13" max="13" width="4" style="322" customWidth="1"/>
    <col min="14" max="14" width="3" style="323" customWidth="1"/>
    <col min="15" max="15" width="7.42578125" style="324" customWidth="1"/>
    <col min="16" max="16" width="20.140625" style="324" customWidth="1"/>
    <col min="17" max="17" width="3.5703125" style="321" customWidth="1"/>
    <col min="18" max="18" width="4.28515625" style="321" customWidth="1"/>
    <col min="19" max="19" width="3.42578125" style="321" customWidth="1"/>
    <col min="20" max="20" width="4" style="322" customWidth="1"/>
    <col min="21" max="21" width="4" style="323" customWidth="1"/>
    <col min="22" max="16384" width="18.85546875" style="246"/>
  </cols>
  <sheetData>
    <row r="1" spans="1:21" s="245" customFormat="1" ht="18.95" customHeight="1" x14ac:dyDescent="0.2">
      <c r="A1" s="588" t="s">
        <v>109</v>
      </c>
      <c r="B1" s="589"/>
      <c r="C1" s="589"/>
      <c r="D1" s="589"/>
      <c r="E1" s="589"/>
      <c r="F1" s="589"/>
      <c r="G1" s="590"/>
      <c r="H1" s="578" t="s">
        <v>0</v>
      </c>
      <c r="I1" s="579"/>
      <c r="J1" s="435" t="s">
        <v>1</v>
      </c>
      <c r="K1" s="435" t="s">
        <v>2</v>
      </c>
      <c r="L1" s="435" t="s">
        <v>3</v>
      </c>
      <c r="M1" s="580" t="s">
        <v>4</v>
      </c>
      <c r="N1" s="580"/>
      <c r="O1" s="579" t="s">
        <v>0</v>
      </c>
      <c r="P1" s="579"/>
      <c r="Q1" s="435" t="s">
        <v>1</v>
      </c>
      <c r="R1" s="435" t="s">
        <v>2</v>
      </c>
      <c r="S1" s="435" t="s">
        <v>3</v>
      </c>
      <c r="T1" s="580" t="s">
        <v>4</v>
      </c>
      <c r="U1" s="580"/>
    </row>
    <row r="2" spans="1:21" ht="18.95" customHeight="1" x14ac:dyDescent="0.25">
      <c r="A2" s="582" t="s">
        <v>5</v>
      </c>
      <c r="B2" s="583"/>
      <c r="C2" s="583"/>
      <c r="D2" s="583"/>
      <c r="E2" s="583"/>
      <c r="F2" s="583"/>
      <c r="G2" s="584"/>
      <c r="H2" s="571" t="s">
        <v>257</v>
      </c>
      <c r="I2" s="572"/>
      <c r="J2" s="395">
        <f>J3+J16+Q3+Q10+Q15</f>
        <v>439</v>
      </c>
      <c r="K2" s="395">
        <f>K3+K16+R3+R10+R15</f>
        <v>904</v>
      </c>
      <c r="L2" s="395">
        <f>L3+L16+S3+S10+S15</f>
        <v>71</v>
      </c>
      <c r="M2" s="573" t="s">
        <v>7</v>
      </c>
      <c r="N2" s="573"/>
      <c r="O2" s="585"/>
      <c r="P2" s="586"/>
      <c r="Q2" s="586"/>
      <c r="R2" s="586"/>
      <c r="S2" s="586"/>
      <c r="T2" s="586"/>
      <c r="U2" s="587"/>
    </row>
    <row r="3" spans="1:21" ht="18.95" customHeight="1" x14ac:dyDescent="0.2">
      <c r="A3" s="582" t="s">
        <v>318</v>
      </c>
      <c r="B3" s="583"/>
      <c r="C3" s="583"/>
      <c r="D3" s="583"/>
      <c r="E3" s="583"/>
      <c r="F3" s="583"/>
      <c r="G3" s="584"/>
      <c r="H3" s="555" t="s">
        <v>8</v>
      </c>
      <c r="I3" s="556"/>
      <c r="J3" s="396">
        <f>SUM(J4:J15)</f>
        <v>13</v>
      </c>
      <c r="K3" s="396">
        <f>SUM(K4:K15)</f>
        <v>4</v>
      </c>
      <c r="L3" s="396">
        <f>SUM(L4:L15)</f>
        <v>15</v>
      </c>
      <c r="M3" s="248" t="s">
        <v>29</v>
      </c>
      <c r="N3" s="249" t="s">
        <v>30</v>
      </c>
      <c r="O3" s="436" t="s">
        <v>307</v>
      </c>
      <c r="P3" s="436"/>
      <c r="Q3" s="396">
        <f>SUM(Q4:Q9)</f>
        <v>320</v>
      </c>
      <c r="R3" s="396">
        <f>SUM(R4:R9)</f>
        <v>640</v>
      </c>
      <c r="S3" s="396">
        <f>SUM(S4:S9)</f>
        <v>12</v>
      </c>
      <c r="T3" s="248" t="s">
        <v>29</v>
      </c>
      <c r="U3" s="249" t="s">
        <v>30</v>
      </c>
    </row>
    <row r="4" spans="1:21" ht="19.5" customHeight="1" x14ac:dyDescent="0.25">
      <c r="A4" s="591" t="s">
        <v>322</v>
      </c>
      <c r="B4" s="592"/>
      <c r="C4" s="592"/>
      <c r="D4" s="592"/>
      <c r="E4" s="592"/>
      <c r="F4" s="592"/>
      <c r="G4" s="592"/>
      <c r="H4" s="251" t="s">
        <v>259</v>
      </c>
      <c r="I4" s="252" t="s">
        <v>260</v>
      </c>
      <c r="J4" s="235">
        <v>3</v>
      </c>
      <c r="K4" s="235">
        <v>0</v>
      </c>
      <c r="L4" s="235">
        <v>3</v>
      </c>
      <c r="M4" s="236" t="s">
        <v>50</v>
      </c>
      <c r="N4" s="236"/>
      <c r="O4" s="254" t="s">
        <v>278</v>
      </c>
      <c r="P4" s="255" t="s">
        <v>314</v>
      </c>
      <c r="Q4" s="235">
        <v>80</v>
      </c>
      <c r="R4" s="235">
        <v>160</v>
      </c>
      <c r="S4" s="256">
        <v>3</v>
      </c>
      <c r="T4" s="257"/>
      <c r="U4" s="258" t="s">
        <v>51</v>
      </c>
    </row>
    <row r="5" spans="1:21" ht="18.95" customHeight="1" x14ac:dyDescent="0.25">
      <c r="A5" s="591" t="s">
        <v>321</v>
      </c>
      <c r="B5" s="592"/>
      <c r="C5" s="592"/>
      <c r="D5" s="592"/>
      <c r="E5" s="592"/>
      <c r="F5" s="592"/>
      <c r="G5" s="592"/>
      <c r="H5" s="233" t="s">
        <v>41</v>
      </c>
      <c r="I5" s="234" t="s">
        <v>261</v>
      </c>
      <c r="J5" s="242">
        <v>3</v>
      </c>
      <c r="K5" s="242">
        <v>0</v>
      </c>
      <c r="L5" s="242">
        <v>3</v>
      </c>
      <c r="M5" s="236" t="s">
        <v>50</v>
      </c>
      <c r="N5" s="236"/>
      <c r="O5" s="254" t="s">
        <v>280</v>
      </c>
      <c r="P5" s="255" t="s">
        <v>315</v>
      </c>
      <c r="Q5" s="235">
        <v>80</v>
      </c>
      <c r="R5" s="235">
        <v>160</v>
      </c>
      <c r="S5" s="256">
        <v>3</v>
      </c>
      <c r="T5" s="257"/>
      <c r="U5" s="258" t="s">
        <v>51</v>
      </c>
    </row>
    <row r="6" spans="1:21" ht="18.95" customHeight="1" x14ac:dyDescent="0.25">
      <c r="A6" s="591" t="s">
        <v>323</v>
      </c>
      <c r="B6" s="592"/>
      <c r="C6" s="592"/>
      <c r="D6" s="592"/>
      <c r="E6" s="592"/>
      <c r="F6" s="592"/>
      <c r="G6" s="592"/>
      <c r="H6" s="261" t="s">
        <v>262</v>
      </c>
      <c r="I6" s="262" t="s">
        <v>263</v>
      </c>
      <c r="J6" s="242">
        <v>3</v>
      </c>
      <c r="K6" s="242">
        <v>0</v>
      </c>
      <c r="L6" s="242">
        <v>3</v>
      </c>
      <c r="M6" s="236" t="s">
        <v>49</v>
      </c>
      <c r="N6" s="236"/>
      <c r="O6" s="254" t="s">
        <v>282</v>
      </c>
      <c r="P6" s="255" t="s">
        <v>316</v>
      </c>
      <c r="Q6" s="235">
        <v>80</v>
      </c>
      <c r="R6" s="235">
        <v>160</v>
      </c>
      <c r="S6" s="256">
        <v>3</v>
      </c>
      <c r="T6" s="257"/>
      <c r="U6" s="258" t="s">
        <v>48</v>
      </c>
    </row>
    <row r="7" spans="1:21" ht="18.95" customHeight="1" x14ac:dyDescent="0.25">
      <c r="A7" s="591" t="s">
        <v>324</v>
      </c>
      <c r="B7" s="592"/>
      <c r="C7" s="592"/>
      <c r="D7" s="592"/>
      <c r="E7" s="592"/>
      <c r="F7" s="592"/>
      <c r="G7" s="592"/>
      <c r="H7" s="251" t="s">
        <v>44</v>
      </c>
      <c r="I7" s="252" t="s">
        <v>45</v>
      </c>
      <c r="J7" s="251">
        <v>2</v>
      </c>
      <c r="K7" s="242">
        <v>2</v>
      </c>
      <c r="L7" s="242">
        <v>3</v>
      </c>
      <c r="M7" s="236" t="s">
        <v>49</v>
      </c>
      <c r="N7" s="243"/>
      <c r="O7" s="254" t="s">
        <v>283</v>
      </c>
      <c r="P7" s="255" t="s">
        <v>317</v>
      </c>
      <c r="Q7" s="235">
        <v>80</v>
      </c>
      <c r="R7" s="235">
        <v>160</v>
      </c>
      <c r="S7" s="256">
        <v>3</v>
      </c>
      <c r="T7" s="257"/>
      <c r="U7" s="258" t="s">
        <v>48</v>
      </c>
    </row>
    <row r="8" spans="1:21" ht="18.95" customHeight="1" x14ac:dyDescent="0.25">
      <c r="A8" s="593" t="s">
        <v>319</v>
      </c>
      <c r="B8" s="594"/>
      <c r="C8" s="594"/>
      <c r="D8" s="594"/>
      <c r="E8" s="594"/>
      <c r="F8" s="594"/>
      <c r="G8" s="594"/>
      <c r="H8" s="240" t="s">
        <v>264</v>
      </c>
      <c r="I8" s="241" t="s">
        <v>265</v>
      </c>
      <c r="J8" s="242">
        <v>2</v>
      </c>
      <c r="K8" s="242">
        <v>2</v>
      </c>
      <c r="L8" s="242">
        <v>3</v>
      </c>
      <c r="M8" s="243" t="s">
        <v>49</v>
      </c>
      <c r="N8" s="237"/>
      <c r="O8" s="254"/>
      <c r="P8" s="255"/>
      <c r="Q8" s="235"/>
      <c r="R8" s="235"/>
      <c r="S8" s="256"/>
      <c r="T8" s="263"/>
      <c r="U8" s="258"/>
    </row>
    <row r="9" spans="1:21" ht="17.25" customHeight="1" x14ac:dyDescent="0.25">
      <c r="A9" s="595" t="s">
        <v>10</v>
      </c>
      <c r="B9" s="596"/>
      <c r="C9" s="596"/>
      <c r="D9" s="597">
        <v>83</v>
      </c>
      <c r="E9" s="597"/>
      <c r="F9" s="598" t="s">
        <v>11</v>
      </c>
      <c r="G9" s="598"/>
      <c r="H9" s="242"/>
      <c r="I9" s="267"/>
      <c r="J9" s="242"/>
      <c r="K9" s="242"/>
      <c r="L9" s="242"/>
      <c r="M9" s="243"/>
      <c r="N9" s="237"/>
      <c r="O9" s="254"/>
      <c r="P9" s="255"/>
      <c r="Q9" s="235"/>
      <c r="R9" s="235"/>
      <c r="S9" s="265"/>
      <c r="T9" s="257"/>
      <c r="U9" s="258"/>
    </row>
    <row r="10" spans="1:21" ht="18.95" customHeight="1" x14ac:dyDescent="0.2">
      <c r="A10" s="599" t="s">
        <v>0</v>
      </c>
      <c r="B10" s="599"/>
      <c r="C10" s="438" t="s">
        <v>1</v>
      </c>
      <c r="D10" s="438" t="s">
        <v>2</v>
      </c>
      <c r="E10" s="438" t="s">
        <v>3</v>
      </c>
      <c r="F10" s="600" t="s">
        <v>4</v>
      </c>
      <c r="G10" s="600"/>
      <c r="H10" s="242"/>
      <c r="I10" s="267"/>
      <c r="J10" s="242"/>
      <c r="K10" s="242"/>
      <c r="L10" s="242"/>
      <c r="M10" s="243"/>
      <c r="N10" s="243"/>
      <c r="O10" s="436" t="s">
        <v>12</v>
      </c>
      <c r="P10" s="436"/>
      <c r="Q10" s="396">
        <f>SUM(Q11:Q12)</f>
        <v>80</v>
      </c>
      <c r="R10" s="396">
        <f t="shared" ref="R10:S10" si="0">SUM(R11:R12)</f>
        <v>240</v>
      </c>
      <c r="S10" s="396">
        <f t="shared" si="0"/>
        <v>4</v>
      </c>
      <c r="T10" s="248" t="s">
        <v>29</v>
      </c>
      <c r="U10" s="249" t="s">
        <v>30</v>
      </c>
    </row>
    <row r="11" spans="1:21" ht="15.95" customHeight="1" x14ac:dyDescent="0.25">
      <c r="A11" s="601" t="s">
        <v>13</v>
      </c>
      <c r="B11" s="601"/>
      <c r="C11" s="395">
        <f>C12+C18+C24</f>
        <v>21</v>
      </c>
      <c r="D11" s="395">
        <f>D12+D18+D24</f>
        <v>2</v>
      </c>
      <c r="E11" s="395">
        <f>E12+E18+E24</f>
        <v>21</v>
      </c>
      <c r="F11" s="573" t="s">
        <v>7</v>
      </c>
      <c r="G11" s="602"/>
      <c r="H11" s="242"/>
      <c r="I11" s="267"/>
      <c r="J11" s="242"/>
      <c r="K11" s="242"/>
      <c r="L11" s="242"/>
      <c r="M11" s="243"/>
      <c r="N11" s="237"/>
      <c r="O11" s="269" t="s">
        <v>292</v>
      </c>
      <c r="P11" s="270" t="s">
        <v>87</v>
      </c>
      <c r="Q11" s="235">
        <v>40</v>
      </c>
      <c r="R11" s="235">
        <v>120</v>
      </c>
      <c r="S11" s="256">
        <v>2</v>
      </c>
      <c r="T11" s="243"/>
      <c r="U11" s="258" t="s">
        <v>51</v>
      </c>
    </row>
    <row r="12" spans="1:21" ht="15.95" customHeight="1" x14ac:dyDescent="0.25">
      <c r="A12" s="556" t="s">
        <v>309</v>
      </c>
      <c r="B12" s="556"/>
      <c r="C12" s="396">
        <f>SUM(C14:C17)</f>
        <v>9</v>
      </c>
      <c r="D12" s="396">
        <f>SUM(D14:D17)</f>
        <v>0</v>
      </c>
      <c r="E12" s="396">
        <f>SUM(E14:E17)</f>
        <v>9</v>
      </c>
      <c r="F12" s="248" t="s">
        <v>29</v>
      </c>
      <c r="G12" s="249" t="s">
        <v>30</v>
      </c>
      <c r="H12" s="242"/>
      <c r="I12" s="267"/>
      <c r="J12" s="242"/>
      <c r="K12" s="242"/>
      <c r="L12" s="242"/>
      <c r="M12" s="243"/>
      <c r="N12" s="243"/>
      <c r="O12" s="269" t="s">
        <v>293</v>
      </c>
      <c r="P12" s="270" t="s">
        <v>92</v>
      </c>
      <c r="Q12" s="235">
        <v>40</v>
      </c>
      <c r="R12" s="235">
        <v>120</v>
      </c>
      <c r="S12" s="235">
        <v>2</v>
      </c>
      <c r="T12" s="243"/>
      <c r="U12" s="258" t="s">
        <v>48</v>
      </c>
    </row>
    <row r="13" spans="1:21" ht="21" customHeight="1" x14ac:dyDescent="0.2">
      <c r="A13" s="544" t="s">
        <v>310</v>
      </c>
      <c r="B13" s="544"/>
      <c r="C13" s="439"/>
      <c r="D13" s="439"/>
      <c r="E13" s="439"/>
      <c r="F13" s="277"/>
      <c r="G13" s="440"/>
      <c r="H13" s="242"/>
      <c r="I13" s="267"/>
      <c r="J13" s="242"/>
      <c r="K13" s="242"/>
      <c r="L13" s="242"/>
      <c r="M13" s="243"/>
      <c r="N13" s="243"/>
      <c r="O13" s="267"/>
      <c r="P13" s="267"/>
      <c r="Q13" s="235"/>
      <c r="R13" s="235"/>
      <c r="S13" s="275"/>
      <c r="T13" s="243"/>
      <c r="U13" s="243"/>
    </row>
    <row r="14" spans="1:21" ht="15.95" customHeight="1" x14ac:dyDescent="0.2">
      <c r="A14" s="226" t="s">
        <v>32</v>
      </c>
      <c r="B14" s="227" t="s">
        <v>238</v>
      </c>
      <c r="C14" s="242">
        <v>3</v>
      </c>
      <c r="D14" s="242">
        <v>0</v>
      </c>
      <c r="E14" s="242">
        <v>3</v>
      </c>
      <c r="F14" s="236" t="s">
        <v>50</v>
      </c>
      <c r="G14" s="236"/>
      <c r="H14" s="242"/>
      <c r="I14" s="267"/>
      <c r="J14" s="242"/>
      <c r="K14" s="242"/>
      <c r="L14" s="242"/>
      <c r="M14" s="243"/>
      <c r="N14" s="243"/>
      <c r="O14" s="267"/>
      <c r="P14" s="267"/>
      <c r="Q14" s="242"/>
      <c r="R14" s="242"/>
      <c r="S14" s="242"/>
      <c r="T14" s="243"/>
      <c r="U14" s="243"/>
    </row>
    <row r="15" spans="1:21" ht="15.95" customHeight="1" x14ac:dyDescent="0.2">
      <c r="A15" s="544" t="s">
        <v>133</v>
      </c>
      <c r="B15" s="544"/>
      <c r="C15" s="276"/>
      <c r="D15" s="276"/>
      <c r="E15" s="276"/>
      <c r="F15" s="277"/>
      <c r="G15" s="277"/>
      <c r="H15" s="242"/>
      <c r="I15" s="267"/>
      <c r="J15" s="242"/>
      <c r="K15" s="242"/>
      <c r="L15" s="242"/>
      <c r="M15" s="243"/>
      <c r="N15" s="243"/>
      <c r="O15" s="436" t="s">
        <v>14</v>
      </c>
      <c r="P15" s="436"/>
      <c r="Q15" s="396">
        <f>SUM(Q16:Q17)</f>
        <v>0</v>
      </c>
      <c r="R15" s="396">
        <f t="shared" ref="R15:S15" si="1">SUM(R16:R17)</f>
        <v>0</v>
      </c>
      <c r="S15" s="396">
        <f t="shared" si="1"/>
        <v>4</v>
      </c>
      <c r="T15" s="248" t="s">
        <v>29</v>
      </c>
      <c r="U15" s="249" t="s">
        <v>30</v>
      </c>
    </row>
    <row r="16" spans="1:21" ht="24" customHeight="1" x14ac:dyDescent="0.25">
      <c r="A16" s="233" t="s">
        <v>239</v>
      </c>
      <c r="B16" s="234" t="s">
        <v>240</v>
      </c>
      <c r="C16" s="242">
        <v>3</v>
      </c>
      <c r="D16" s="242">
        <v>0</v>
      </c>
      <c r="E16" s="242">
        <v>3</v>
      </c>
      <c r="F16" s="236" t="s">
        <v>50</v>
      </c>
      <c r="G16" s="243"/>
      <c r="H16" s="436" t="s">
        <v>81</v>
      </c>
      <c r="I16" s="436"/>
      <c r="J16" s="396">
        <f>SUM(J17:J30)</f>
        <v>26</v>
      </c>
      <c r="K16" s="396">
        <f>SUM(K17:K30)</f>
        <v>20</v>
      </c>
      <c r="L16" s="396">
        <f>SUM(L17:L30)</f>
        <v>36</v>
      </c>
      <c r="M16" s="248" t="s">
        <v>29</v>
      </c>
      <c r="N16" s="278" t="s">
        <v>30</v>
      </c>
      <c r="O16" s="279" t="s">
        <v>294</v>
      </c>
      <c r="P16" s="280" t="s">
        <v>47</v>
      </c>
      <c r="Q16" s="235" t="s">
        <v>43</v>
      </c>
      <c r="R16" s="235" t="s">
        <v>43</v>
      </c>
      <c r="S16" s="235">
        <v>4</v>
      </c>
      <c r="T16" s="236" t="s">
        <v>49</v>
      </c>
      <c r="U16" s="236"/>
    </row>
    <row r="17" spans="1:21" ht="15.95" customHeight="1" x14ac:dyDescent="0.25">
      <c r="A17" s="233" t="s">
        <v>241</v>
      </c>
      <c r="B17" s="234" t="s">
        <v>242</v>
      </c>
      <c r="C17" s="235">
        <v>3</v>
      </c>
      <c r="D17" s="235">
        <v>0</v>
      </c>
      <c r="E17" s="235">
        <v>3</v>
      </c>
      <c r="F17" s="236" t="s">
        <v>49</v>
      </c>
      <c r="G17" s="237"/>
      <c r="H17" s="281" t="s">
        <v>266</v>
      </c>
      <c r="I17" s="282" t="s">
        <v>267</v>
      </c>
      <c r="J17" s="281">
        <v>2</v>
      </c>
      <c r="K17" s="235">
        <v>2</v>
      </c>
      <c r="L17" s="235">
        <v>3</v>
      </c>
      <c r="M17" s="236" t="s">
        <v>50</v>
      </c>
      <c r="N17" s="243"/>
      <c r="O17" s="235"/>
      <c r="P17" s="441"/>
      <c r="Q17" s="235"/>
      <c r="R17" s="235"/>
      <c r="S17" s="235"/>
      <c r="T17" s="243"/>
      <c r="U17" s="284"/>
    </row>
    <row r="18" spans="1:21" ht="21" customHeight="1" x14ac:dyDescent="0.25">
      <c r="A18" s="436" t="s">
        <v>320</v>
      </c>
      <c r="B18" s="436"/>
      <c r="C18" s="396">
        <f>SUM(C19:C22)</f>
        <v>5</v>
      </c>
      <c r="D18" s="396">
        <f>SUM(D19:D22)</f>
        <v>2</v>
      </c>
      <c r="E18" s="396">
        <f>SUM(E19:E22)</f>
        <v>6</v>
      </c>
      <c r="F18" s="248" t="s">
        <v>29</v>
      </c>
      <c r="G18" s="278" t="s">
        <v>30</v>
      </c>
      <c r="H18" s="285" t="s">
        <v>268</v>
      </c>
      <c r="I18" s="286" t="s">
        <v>269</v>
      </c>
      <c r="J18" s="251">
        <v>2</v>
      </c>
      <c r="K18" s="235">
        <v>2</v>
      </c>
      <c r="L18" s="235">
        <v>3</v>
      </c>
      <c r="M18" s="236" t="s">
        <v>50</v>
      </c>
      <c r="N18" s="253"/>
      <c r="O18" s="442" t="s">
        <v>15</v>
      </c>
      <c r="P18" s="442"/>
      <c r="Q18" s="443">
        <f>SUM(Q19:Q24)</f>
        <v>6</v>
      </c>
      <c r="R18" s="443">
        <v>0</v>
      </c>
      <c r="S18" s="443">
        <f t="shared" ref="S18" si="2">SUM(S19:S24)</f>
        <v>6</v>
      </c>
      <c r="T18" s="444" t="s">
        <v>29</v>
      </c>
      <c r="U18" s="444" t="s">
        <v>30</v>
      </c>
    </row>
    <row r="19" spans="1:21" ht="15.75" customHeight="1" x14ac:dyDescent="0.25">
      <c r="A19" s="437" t="s">
        <v>16</v>
      </c>
      <c r="B19" s="437"/>
      <c r="C19" s="276"/>
      <c r="D19" s="276"/>
      <c r="E19" s="276"/>
      <c r="F19" s="277"/>
      <c r="G19" s="445"/>
      <c r="H19" s="291" t="s">
        <v>270</v>
      </c>
      <c r="I19" s="292" t="s">
        <v>271</v>
      </c>
      <c r="J19" s="281">
        <v>2</v>
      </c>
      <c r="K19" s="242">
        <v>2</v>
      </c>
      <c r="L19" s="242">
        <v>3</v>
      </c>
      <c r="M19" s="236" t="s">
        <v>50</v>
      </c>
      <c r="N19" s="237"/>
      <c r="O19" s="293" t="s">
        <v>301</v>
      </c>
      <c r="P19" s="294" t="s">
        <v>302</v>
      </c>
      <c r="Q19" s="293">
        <v>3</v>
      </c>
      <c r="R19" s="287">
        <v>0</v>
      </c>
      <c r="S19" s="287">
        <v>3</v>
      </c>
      <c r="T19" s="236"/>
      <c r="U19" s="236" t="s">
        <v>51</v>
      </c>
    </row>
    <row r="20" spans="1:21" ht="15.95" customHeight="1" x14ac:dyDescent="0.25">
      <c r="A20" s="233" t="s">
        <v>243</v>
      </c>
      <c r="B20" s="234" t="s">
        <v>244</v>
      </c>
      <c r="C20" s="242">
        <v>2</v>
      </c>
      <c r="D20" s="242">
        <v>2</v>
      </c>
      <c r="E20" s="242">
        <v>3</v>
      </c>
      <c r="F20" s="236" t="s">
        <v>50</v>
      </c>
      <c r="G20" s="237"/>
      <c r="H20" s="291" t="s">
        <v>272</v>
      </c>
      <c r="I20" s="292" t="s">
        <v>273</v>
      </c>
      <c r="J20" s="281">
        <v>2</v>
      </c>
      <c r="K20" s="235">
        <v>2</v>
      </c>
      <c r="L20" s="235">
        <v>3</v>
      </c>
      <c r="M20" s="236" t="s">
        <v>49</v>
      </c>
      <c r="N20" s="237"/>
      <c r="O20" s="392" t="s">
        <v>303</v>
      </c>
      <c r="P20" s="296" t="s">
        <v>304</v>
      </c>
      <c r="Q20" s="297">
        <v>1</v>
      </c>
      <c r="R20" s="257">
        <v>0</v>
      </c>
      <c r="S20" s="257">
        <v>1</v>
      </c>
      <c r="T20" s="258" t="s">
        <v>49</v>
      </c>
      <c r="U20" s="258"/>
    </row>
    <row r="21" spans="1:21" ht="15.95" customHeight="1" x14ac:dyDescent="0.2">
      <c r="A21" s="437" t="s">
        <v>17</v>
      </c>
      <c r="B21" s="437"/>
      <c r="C21" s="276"/>
      <c r="D21" s="276"/>
      <c r="E21" s="276"/>
      <c r="F21" s="446"/>
      <c r="G21" s="447"/>
      <c r="H21" s="388" t="s">
        <v>274</v>
      </c>
      <c r="I21" s="388" t="s">
        <v>275</v>
      </c>
      <c r="J21" s="235">
        <v>2</v>
      </c>
      <c r="K21" s="235">
        <v>2</v>
      </c>
      <c r="L21" s="235">
        <v>3</v>
      </c>
      <c r="M21" s="284" t="s">
        <v>49</v>
      </c>
      <c r="N21" s="243"/>
      <c r="O21" s="300" t="s">
        <v>305</v>
      </c>
      <c r="P21" s="441" t="s">
        <v>306</v>
      </c>
      <c r="Q21" s="235">
        <v>2</v>
      </c>
      <c r="R21" s="235">
        <v>0</v>
      </c>
      <c r="S21" s="235">
        <v>2</v>
      </c>
      <c r="T21" s="243" t="s">
        <v>49</v>
      </c>
      <c r="U21" s="243"/>
    </row>
    <row r="22" spans="1:21" ht="21.75" customHeight="1" x14ac:dyDescent="0.25">
      <c r="A22" s="240" t="s">
        <v>249</v>
      </c>
      <c r="B22" s="301" t="s">
        <v>250</v>
      </c>
      <c r="C22" s="242">
        <v>3</v>
      </c>
      <c r="D22" s="242">
        <v>0</v>
      </c>
      <c r="E22" s="242">
        <v>3</v>
      </c>
      <c r="F22" s="236" t="s">
        <v>49</v>
      </c>
      <c r="G22" s="237"/>
      <c r="H22" s="302" t="s">
        <v>276</v>
      </c>
      <c r="I22" s="303" t="s">
        <v>277</v>
      </c>
      <c r="J22" s="302">
        <v>2</v>
      </c>
      <c r="K22" s="235">
        <v>2</v>
      </c>
      <c r="L22" s="235">
        <v>3</v>
      </c>
      <c r="M22" s="284" t="s">
        <v>49</v>
      </c>
      <c r="N22" s="243"/>
      <c r="O22" s="391" t="s">
        <v>213</v>
      </c>
      <c r="P22" s="391"/>
      <c r="Q22" s="448">
        <f>SUM(Q24:Q28)</f>
        <v>0</v>
      </c>
      <c r="R22" s="448">
        <f t="shared" ref="R22:S22" si="3">SUM(R24:R28)</f>
        <v>6</v>
      </c>
      <c r="S22" s="448">
        <f t="shared" si="3"/>
        <v>0</v>
      </c>
      <c r="T22" s="434" t="s">
        <v>29</v>
      </c>
      <c r="U22" s="434" t="s">
        <v>30</v>
      </c>
    </row>
    <row r="23" spans="1:21" ht="15.95" customHeight="1" x14ac:dyDescent="0.25">
      <c r="A23" s="306"/>
      <c r="B23" s="307"/>
      <c r="C23" s="242"/>
      <c r="D23" s="242"/>
      <c r="E23" s="242"/>
      <c r="F23" s="236"/>
      <c r="G23" s="237"/>
      <c r="H23" s="308"/>
      <c r="I23" s="309"/>
      <c r="J23" s="308"/>
      <c r="K23" s="235"/>
      <c r="L23" s="235"/>
      <c r="M23" s="236"/>
      <c r="N23" s="258"/>
      <c r="O23" s="269" t="s">
        <v>18</v>
      </c>
      <c r="P23" s="270" t="s">
        <v>295</v>
      </c>
      <c r="Q23" s="242">
        <v>0</v>
      </c>
      <c r="R23" s="242">
        <v>2</v>
      </c>
      <c r="S23" s="242">
        <v>0</v>
      </c>
      <c r="T23" s="236" t="s">
        <v>50</v>
      </c>
      <c r="U23" s="236"/>
    </row>
    <row r="24" spans="1:21" ht="15.95" customHeight="1" x14ac:dyDescent="0.25">
      <c r="A24" s="436" t="s">
        <v>312</v>
      </c>
      <c r="B24" s="436"/>
      <c r="C24" s="396">
        <f>SUM(C25:C30)</f>
        <v>7</v>
      </c>
      <c r="D24" s="396">
        <f t="shared" ref="D24:E24" si="4">SUM(D25:D30)</f>
        <v>0</v>
      </c>
      <c r="E24" s="396">
        <f t="shared" si="4"/>
        <v>6</v>
      </c>
      <c r="F24" s="248" t="s">
        <v>29</v>
      </c>
      <c r="G24" s="278" t="s">
        <v>30</v>
      </c>
      <c r="H24" s="436" t="s">
        <v>307</v>
      </c>
      <c r="I24" s="436"/>
      <c r="J24" s="396">
        <f t="shared" ref="J24:L24" si="5">SUM(J25:J30)</f>
        <v>7</v>
      </c>
      <c r="K24" s="396">
        <f t="shared" si="5"/>
        <v>4</v>
      </c>
      <c r="L24" s="396">
        <f t="shared" si="5"/>
        <v>9</v>
      </c>
      <c r="M24" s="248" t="s">
        <v>29</v>
      </c>
      <c r="N24" s="249" t="s">
        <v>30</v>
      </c>
      <c r="O24" s="269" t="s">
        <v>296</v>
      </c>
      <c r="P24" s="270" t="s">
        <v>20</v>
      </c>
      <c r="Q24" s="242">
        <v>0</v>
      </c>
      <c r="R24" s="242">
        <v>2</v>
      </c>
      <c r="S24" s="242">
        <v>0</v>
      </c>
      <c r="T24" s="236"/>
      <c r="U24" s="236" t="s">
        <v>51</v>
      </c>
    </row>
    <row r="25" spans="1:21" ht="15.95" customHeight="1" x14ac:dyDescent="0.25">
      <c r="A25" s="544" t="s">
        <v>19</v>
      </c>
      <c r="B25" s="544"/>
      <c r="C25" s="276"/>
      <c r="D25" s="276"/>
      <c r="E25" s="276"/>
      <c r="F25" s="277"/>
      <c r="G25" s="445"/>
      <c r="H25" s="388" t="s">
        <v>286</v>
      </c>
      <c r="I25" s="388" t="s">
        <v>287</v>
      </c>
      <c r="J25" s="235">
        <v>2</v>
      </c>
      <c r="K25" s="235">
        <v>2</v>
      </c>
      <c r="L25" s="235">
        <v>3</v>
      </c>
      <c r="M25" s="243" t="s">
        <v>50</v>
      </c>
      <c r="N25" s="263"/>
      <c r="O25" s="269" t="s">
        <v>297</v>
      </c>
      <c r="P25" s="270" t="s">
        <v>298</v>
      </c>
      <c r="Q25" s="242">
        <v>0</v>
      </c>
      <c r="R25" s="242">
        <v>2</v>
      </c>
      <c r="S25" s="242">
        <v>0</v>
      </c>
      <c r="T25" s="236"/>
      <c r="U25" s="236" t="s">
        <v>48</v>
      </c>
    </row>
    <row r="26" spans="1:21" ht="15.95" customHeight="1" x14ac:dyDescent="0.25">
      <c r="A26" s="240" t="s">
        <v>255</v>
      </c>
      <c r="B26" s="241" t="s">
        <v>256</v>
      </c>
      <c r="C26" s="242">
        <v>3</v>
      </c>
      <c r="D26" s="242">
        <v>0</v>
      </c>
      <c r="E26" s="242">
        <v>3</v>
      </c>
      <c r="F26" s="236" t="s">
        <v>49</v>
      </c>
      <c r="G26" s="237"/>
      <c r="H26" s="388" t="s">
        <v>288</v>
      </c>
      <c r="I26" s="388" t="s">
        <v>289</v>
      </c>
      <c r="J26" s="235">
        <v>3</v>
      </c>
      <c r="K26" s="235">
        <v>0</v>
      </c>
      <c r="L26" s="235">
        <v>3</v>
      </c>
      <c r="M26" s="243" t="s">
        <v>50</v>
      </c>
      <c r="N26" s="263"/>
      <c r="O26" s="269" t="s">
        <v>299</v>
      </c>
      <c r="P26" s="270" t="s">
        <v>300</v>
      </c>
      <c r="Q26" s="242">
        <v>0</v>
      </c>
      <c r="R26" s="242">
        <v>2</v>
      </c>
      <c r="S26" s="242">
        <v>0</v>
      </c>
      <c r="T26" s="236" t="s">
        <v>49</v>
      </c>
      <c r="U26" s="236"/>
    </row>
    <row r="27" spans="1:21" ht="15.95" customHeight="1" x14ac:dyDescent="0.25">
      <c r="A27" s="311"/>
      <c r="B27" s="280"/>
      <c r="C27" s="242"/>
      <c r="D27" s="242"/>
      <c r="E27" s="242"/>
      <c r="F27" s="236"/>
      <c r="G27" s="237"/>
      <c r="H27" s="389" t="s">
        <v>290</v>
      </c>
      <c r="I27" s="390" t="s">
        <v>291</v>
      </c>
      <c r="J27" s="235">
        <v>2</v>
      </c>
      <c r="K27" s="235">
        <v>2</v>
      </c>
      <c r="L27" s="235">
        <v>3</v>
      </c>
      <c r="M27" s="243" t="s">
        <v>49</v>
      </c>
      <c r="N27" s="243"/>
      <c r="O27" s="269"/>
      <c r="P27" s="270"/>
      <c r="Q27" s="242"/>
      <c r="R27" s="242"/>
      <c r="S27" s="242"/>
      <c r="T27" s="284"/>
      <c r="U27" s="236"/>
    </row>
    <row r="28" spans="1:21" ht="15.95" customHeight="1" x14ac:dyDescent="0.25">
      <c r="A28" s="437" t="s">
        <v>21</v>
      </c>
      <c r="B28" s="437"/>
      <c r="C28" s="276"/>
      <c r="D28" s="276"/>
      <c r="E28" s="276"/>
      <c r="F28" s="277"/>
      <c r="G28" s="277"/>
      <c r="H28" s="242"/>
      <c r="I28" s="267"/>
      <c r="J28" s="242"/>
      <c r="K28" s="242"/>
      <c r="L28" s="242"/>
      <c r="M28" s="258"/>
      <c r="N28" s="258"/>
      <c r="O28" s="269"/>
      <c r="P28" s="270"/>
      <c r="Q28" s="242"/>
      <c r="R28" s="242"/>
      <c r="S28" s="242"/>
      <c r="T28" s="236"/>
      <c r="U28" s="236"/>
    </row>
    <row r="29" spans="1:21" ht="15.95" customHeight="1" x14ac:dyDescent="0.25">
      <c r="A29" s="261" t="s">
        <v>251</v>
      </c>
      <c r="B29" s="262" t="s">
        <v>252</v>
      </c>
      <c r="C29" s="233">
        <v>2</v>
      </c>
      <c r="D29" s="242">
        <v>0</v>
      </c>
      <c r="E29" s="242">
        <v>1</v>
      </c>
      <c r="F29" s="236" t="s">
        <v>50</v>
      </c>
      <c r="G29" s="243"/>
      <c r="H29" s="242"/>
      <c r="I29" s="267"/>
      <c r="J29" s="242"/>
      <c r="K29" s="242"/>
      <c r="L29" s="242"/>
      <c r="M29" s="258"/>
      <c r="N29" s="258"/>
      <c r="O29" s="585" t="s">
        <v>22</v>
      </c>
      <c r="P29" s="587"/>
      <c r="Q29" s="449">
        <f>SUM(C12+C18+C24+J3+J16+Q3+Q10+Q15++Q22)</f>
        <v>460</v>
      </c>
      <c r="R29" s="449">
        <f>D11+K2+R22</f>
        <v>912</v>
      </c>
      <c r="S29" s="449">
        <f>E11+L2+S22</f>
        <v>92</v>
      </c>
      <c r="T29" s="450"/>
      <c r="U29" s="450"/>
    </row>
    <row r="30" spans="1:21" ht="15.95" customHeight="1" x14ac:dyDescent="0.25">
      <c r="A30" s="279" t="s">
        <v>253</v>
      </c>
      <c r="B30" s="241" t="s">
        <v>254</v>
      </c>
      <c r="C30" s="242">
        <v>2</v>
      </c>
      <c r="D30" s="242">
        <v>0</v>
      </c>
      <c r="E30" s="242">
        <v>2</v>
      </c>
      <c r="F30" s="236" t="s">
        <v>49</v>
      </c>
      <c r="G30" s="284"/>
      <c r="H30" s="242"/>
      <c r="I30" s="267"/>
      <c r="J30" s="242"/>
      <c r="K30" s="242"/>
      <c r="L30" s="242"/>
      <c r="M30" s="258"/>
      <c r="N30" s="258"/>
      <c r="O30" s="607" t="s">
        <v>23</v>
      </c>
      <c r="P30" s="578"/>
      <c r="Q30" s="608">
        <v>92</v>
      </c>
      <c r="R30" s="609"/>
      <c r="S30" s="578"/>
      <c r="T30" s="607" t="s">
        <v>52</v>
      </c>
      <c r="U30" s="578"/>
    </row>
    <row r="31" spans="1:21" ht="18.95" customHeight="1" x14ac:dyDescent="0.25">
      <c r="A31" s="451"/>
      <c r="B31" s="452"/>
      <c r="C31" s="317"/>
      <c r="D31" s="317"/>
      <c r="E31" s="317"/>
      <c r="F31" s="318"/>
      <c r="G31" s="318"/>
      <c r="H31" s="326"/>
      <c r="I31" s="320"/>
      <c r="J31" s="275"/>
      <c r="K31" s="275"/>
      <c r="L31" s="275"/>
      <c r="M31" s="453"/>
      <c r="N31" s="454"/>
      <c r="O31" s="300"/>
      <c r="P31" s="456"/>
      <c r="Q31" s="603"/>
      <c r="R31" s="604"/>
      <c r="S31" s="604"/>
      <c r="T31" s="604"/>
      <c r="U31" s="610"/>
    </row>
    <row r="32" spans="1:21" s="323" customFormat="1" ht="18.95" customHeight="1" x14ac:dyDescent="0.2">
      <c r="A32" s="326"/>
      <c r="B32" s="455"/>
      <c r="C32" s="326"/>
      <c r="D32" s="326"/>
      <c r="E32" s="326"/>
      <c r="F32" s="318"/>
      <c r="G32" s="318"/>
      <c r="H32" s="326"/>
      <c r="I32" s="300"/>
      <c r="J32" s="275"/>
      <c r="K32" s="275"/>
      <c r="L32" s="275"/>
      <c r="M32" s="453"/>
      <c r="N32" s="454"/>
      <c r="O32" s="300"/>
      <c r="P32" s="457"/>
      <c r="Q32" s="605"/>
      <c r="R32" s="605"/>
      <c r="S32" s="606"/>
      <c r="T32" s="606"/>
      <c r="U32" s="453"/>
    </row>
    <row r="77" spans="6:21" s="324" customFormat="1" ht="18.95" customHeight="1" x14ac:dyDescent="0.2">
      <c r="F77" s="323"/>
      <c r="G77" s="323"/>
      <c r="I77" s="324" t="s">
        <v>27</v>
      </c>
      <c r="J77" s="321" t="s">
        <v>20</v>
      </c>
      <c r="K77" s="321"/>
      <c r="M77" s="323"/>
      <c r="N77" s="323"/>
      <c r="T77" s="322"/>
      <c r="U77" s="323"/>
    </row>
  </sheetData>
  <mergeCells count="35">
    <mergeCell ref="Q31:R31"/>
    <mergeCell ref="S31:T31"/>
    <mergeCell ref="Q32:R32"/>
    <mergeCell ref="S32:T32"/>
    <mergeCell ref="A15:B15"/>
    <mergeCell ref="A25:B25"/>
    <mergeCell ref="O29:P29"/>
    <mergeCell ref="O30:P30"/>
    <mergeCell ref="Q30:S30"/>
    <mergeCell ref="T30:U30"/>
    <mergeCell ref="A13:B13"/>
    <mergeCell ref="A3:G3"/>
    <mergeCell ref="H3:I3"/>
    <mergeCell ref="A4:G4"/>
    <mergeCell ref="A7:G7"/>
    <mergeCell ref="A8:G8"/>
    <mergeCell ref="A9:C9"/>
    <mergeCell ref="D9:E9"/>
    <mergeCell ref="F9:G9"/>
    <mergeCell ref="A10:B10"/>
    <mergeCell ref="F10:G10"/>
    <mergeCell ref="A11:B11"/>
    <mergeCell ref="F11:G11"/>
    <mergeCell ref="A12:B12"/>
    <mergeCell ref="A5:G5"/>
    <mergeCell ref="A6:G6"/>
    <mergeCell ref="A2:G2"/>
    <mergeCell ref="H2:I2"/>
    <mergeCell ref="M2:N2"/>
    <mergeCell ref="O2:U2"/>
    <mergeCell ref="A1:G1"/>
    <mergeCell ref="H1:I1"/>
    <mergeCell ref="M1:N1"/>
    <mergeCell ref="O1:P1"/>
    <mergeCell ref="T1:U1"/>
  </mergeCells>
  <printOptions verticalCentered="1"/>
  <pageMargins left="0.62992125984251968" right="0.15748031496062992" top="0.35433070866141736" bottom="0.27559055118110237" header="0.35433070866141736" footer="0.27559055118110237"/>
  <pageSetup paperSize="9" scale="90" orientation="landscape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Form แผนการเรียน (3)</vt:lpstr>
      <vt:lpstr>Form แผนการเรียนบัญชีปวช.</vt:lpstr>
      <vt:lpstr>Form แผนการเรียนบัญชีปวช. (2)</vt:lpstr>
      <vt:lpstr>Form แผนการเรียนบัญชีปวส.(ม.6)</vt:lpstr>
      <vt:lpstr>Form แผนการเรียนบัญชีปวส.(ปวช.)</vt:lpstr>
      <vt:lpstr>Form แผนการเรียนบัญชีปวส.โฮมฮับ</vt:lpstr>
      <vt:lpstr>'Form แผนการเรียน (3)'!Print_Area</vt:lpstr>
      <vt:lpstr>'Form แผนการเรียนบัญชีปวช.'!Print_Area</vt:lpstr>
      <vt:lpstr>'Form แผนการเรียนบัญชีปวช. (2)'!Print_Area</vt:lpstr>
      <vt:lpstr>'Form แผนการเรียนบัญชีปวส.(ปวช.)'!Print_Area</vt:lpstr>
      <vt:lpstr>'Form แผนการเรียนบัญชีปวส.(ม.6)'!Print_Area</vt:lpstr>
      <vt:lpstr>'Form แผนการเรียนบัญชีปวส.โฮมฮับ'!Print_Area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KKD Windows7 V.11_x64</cp:lastModifiedBy>
  <cp:lastPrinted>2018-01-19T00:47:21Z</cp:lastPrinted>
  <dcterms:created xsi:type="dcterms:W3CDTF">2016-09-06T14:22:20Z</dcterms:created>
  <dcterms:modified xsi:type="dcterms:W3CDTF">2018-01-19T00:47:42Z</dcterms:modified>
</cp:coreProperties>
</file>